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4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  <sheet name="Расшифровка" sheetId="5" r:id="rId5"/>
  </sheets>
  <definedNames>
    <definedName name="_ftn1" localSheetId="1">'1 раздел'!#REF!</definedName>
    <definedName name="_ftn1" localSheetId="2">'2 раздел'!#REF!</definedName>
    <definedName name="_ftn1" localSheetId="3">'3 раздел'!#REF!</definedName>
    <definedName name="_ftn1" localSheetId="4">'Расшифровка'!#REF!</definedName>
    <definedName name="_ftn1" localSheetId="0">'Титульный лист'!#REF!</definedName>
    <definedName name="_ftn2" localSheetId="1">'1 раздел'!#REF!</definedName>
    <definedName name="_ftn2" localSheetId="2">'2 раздел'!#REF!</definedName>
    <definedName name="_ftn2" localSheetId="3">'3 раздел'!#REF!</definedName>
    <definedName name="_ftn2" localSheetId="4">'Расшифровка'!#REF!</definedName>
    <definedName name="_ftn2" localSheetId="0">'Титульный лист'!#REF!</definedName>
    <definedName name="_ftnref1" localSheetId="1">'1 раздел'!#REF!</definedName>
    <definedName name="_ftnref1" localSheetId="2">'2 раздел'!#REF!</definedName>
    <definedName name="_ftnref1" localSheetId="3">'3 раздел'!#REF!</definedName>
    <definedName name="_ftnref1" localSheetId="4">'Расшифровка'!#REF!</definedName>
    <definedName name="_ftnref1" localSheetId="0">'Титульный лист'!#REF!</definedName>
    <definedName name="_ftnref2" localSheetId="1">'1 раздел'!#REF!</definedName>
    <definedName name="_ftnref2" localSheetId="2">'2 раздел'!#REF!</definedName>
    <definedName name="_ftnref2" localSheetId="3">'3 раздел'!#REF!</definedName>
    <definedName name="_ftnref2" localSheetId="4">'Расшифровка'!#REF!</definedName>
    <definedName name="_ftnref2" localSheetId="0">'Титульный лист'!#REF!</definedName>
    <definedName name="_xlnm.Print_Area" localSheetId="3">'3 раздел'!$A$1:$H$58</definedName>
    <definedName name="_xlnm.Print_Area" localSheetId="4">'Расшифровка'!$A$1:$H$126</definedName>
  </definedNames>
  <calcPr fullCalcOnLoad="1"/>
</workbook>
</file>

<file path=xl/sharedStrings.xml><?xml version="1.0" encoding="utf-8"?>
<sst xmlns="http://schemas.openxmlformats.org/spreadsheetml/2006/main" count="352" uniqueCount="215">
  <si>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</si>
  <si>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</si>
  <si>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</si>
  <si>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</si>
  <si>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</si>
  <si>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</si>
  <si>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</si>
  <si>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</si>
  <si>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</si>
  <si>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</si>
  <si>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</si>
  <si>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</si>
  <si>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</si>
  <si>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</si>
  <si>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</si>
  <si>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</si>
  <si>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</si>
  <si>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</si>
  <si>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</si>
  <si>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</si>
  <si>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</si>
  <si>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</si>
  <si>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</si>
  <si>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</si>
  <si>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</si>
  <si>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</si>
  <si>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</si>
  <si>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</si>
  <si>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</si>
  <si>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</si>
  <si>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</si>
  <si>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</si>
  <si>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</si>
  <si>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</si>
  <si>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</si>
  <si>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</si>
  <si>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</si>
  <si>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</si>
  <si>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</si>
  <si>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</si>
  <si>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</si>
  <si>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</si>
  <si>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</si>
  <si>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</si>
  <si>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</si>
  <si>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</si>
  <si>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</si>
  <si>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</si>
  <si>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</si>
  <si>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</si>
  <si>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</si>
  <si>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Сумма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</si>
  <si>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</si>
  <si>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</si>
  <si>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</si>
  <si>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</si>
  <si>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</si>
  <si>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</si>
  <si>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</si>
  <si>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</si>
  <si>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</si>
  <si>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</si>
  <si>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</si>
  <si>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</si>
  <si>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</si>
  <si>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</si>
  <si>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</si>
  <si>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</si>
  <si>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</si>
  <si>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</si>
  <si>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</si>
  <si>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</si>
  <si>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</si>
  <si>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</si>
  <si>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</si>
  <si>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</si>
  <si>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</si>
  <si>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</si>
  <si>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</si>
  <si>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</si>
  <si>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</si>
  <si>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</si>
  <si>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</si>
  <si>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</si>
  <si>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</si>
  <si>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</si>
  <si>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</si>
  <si>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</si>
  <si>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</si>
  <si>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</si>
  <si>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</si>
  <si>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</si>
  <si>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</si>
  <si>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</si>
  <si>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</si>
  <si>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</si>
  <si>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</si>
  <si>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</si>
  <si>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</si>
  <si>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</si>
  <si>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</si>
  <si>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</si>
  <si>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</si>
  <si>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</si>
  <si>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</si>
  <si>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</si>
  <si>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</si>
  <si>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</si>
  <si>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</si>
  <si>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</si>
  <si>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</si>
  <si>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</si>
  <si>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</si>
  <si>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3.2. Кредиторская задолженность по расчетам с поставщиками и подрядчиками за счет средств краевого бюджета, всего:</t>
  </si>
  <si>
    <t xml:space="preserve">Главный бухгалтер </t>
  </si>
  <si>
    <t>III.  СВОД показателей по поступлениям и выплатам учреждения</t>
  </si>
  <si>
    <t xml:space="preserve">  Расшифровка показателей в разрезе  поступлений и выплат учреждения</t>
  </si>
  <si>
    <t>2. Целевые субсидии</t>
  </si>
  <si>
    <t>Выплаты целевых субсидий, всего:</t>
  </si>
  <si>
    <t xml:space="preserve"> Целевые субсидии, всего:</t>
  </si>
  <si>
    <t xml:space="preserve"> в том числе:</t>
  </si>
  <si>
    <t xml:space="preserve"> Код целевой статьи / Код по бюджетной классификации операции сектора государственного управления</t>
  </si>
  <si>
    <t>и т.д.</t>
  </si>
  <si>
    <t>5. Поступления от иной приносящей доход деятельности, всего:</t>
  </si>
  <si>
    <t>Планируемый остаток средств на конец планируемого года, всего:</t>
  </si>
  <si>
    <t>2. Целевые субсидии, всего:</t>
  </si>
  <si>
    <t>3. Бюджетные инвестиции, всего</t>
  </si>
  <si>
    <t xml:space="preserve"> Код по бюджетной классификации операции сектора государственного управления</t>
  </si>
  <si>
    <t>Выплаты субсидии на выполнение государственного задания, всего: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</si>
  <si>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</si>
  <si>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</si>
  <si>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</si>
  <si>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</si>
  <si>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</si>
  <si>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</si>
  <si>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</si>
  <si>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</si>
  <si>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</si>
  <si>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</si>
  <si>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4. Поступления от оказания муниципальным бюджетным учреждением услуг (выполнения работ) , предоставление которых для физических и юридических лиц осуществляется на платной основе, всего:</t>
  </si>
  <si>
    <t>Безвозмездные перечисления муниципальным и муниципальным организациям</t>
  </si>
  <si>
    <t xml:space="preserve">                 (расшифровка подписи)</t>
  </si>
  <si>
    <t xml:space="preserve">          (подпись)</t>
  </si>
  <si>
    <t>Приложение № 1
к Порядку составления и утверждения плана финансово-хозяйственной деятельности муниципальных бюджетных учреждений , находящихся в ведении  Управления образования Кунгурского муниципального района</t>
  </si>
  <si>
    <t>утвержденному приказом от  31.12.2010  г.  № 466-пр</t>
  </si>
  <si>
    <t>Очередной финансовый год</t>
  </si>
  <si>
    <t xml:space="preserve">1-й год
планового
периода
</t>
  </si>
  <si>
    <t xml:space="preserve">2-й год
планового
периода
</t>
  </si>
  <si>
    <t>Управление</t>
  </si>
  <si>
    <t>образования</t>
  </si>
  <si>
    <t>Кунгурского</t>
  </si>
  <si>
    <t>муниципального</t>
  </si>
  <si>
    <t>района</t>
  </si>
  <si>
    <t>617432Пермский</t>
  </si>
  <si>
    <t>край</t>
  </si>
  <si>
    <t>Кунгурский район</t>
  </si>
  <si>
    <t>п.Шадейка ул.</t>
  </si>
  <si>
    <t>Советская 8</t>
  </si>
  <si>
    <t>Предоставление гражданам возможности реализовать гарантированное государственное право на получение общедоступного и бесплатного начального общего, основного общего и среднего (полного) общего образования в пределах федеральных образовательных стандартов;</t>
  </si>
  <si>
    <t>достижение обучающимися соответствующего уровня общего образования и создание основы для осознанного выбора и последующего успешного освоения профессиональных образовательных программ выпускниками Учреждения;</t>
  </si>
  <si>
    <t>формирование общей культуры личности обучающихся, их гражданской позиции, способности к активной жизни и труда в современном обществе;</t>
  </si>
  <si>
    <t>формирование здорового образа жизни, воспитание у обучающихся уважения к правам и свободам человека, любви к семье и Родине;</t>
  </si>
  <si>
    <t>распространение знаний среди населения, повышение его образовательного и культурного уровня, сохранение и приумножение нравственных, культурных и научных ценностей общества.</t>
  </si>
  <si>
    <t>услуги в области начального общего образования; услуги в области основного общего образования; услуги в области среднего (полного) общего образования, услуги в области дополнительного образования.</t>
  </si>
  <si>
    <r>
      <rPr>
        <b/>
        <sz val="11"/>
        <rFont val="Times New Roman"/>
        <family val="1"/>
      </rPr>
      <t>1.3. Перечень услуг (работ), осуществляемых на платной основе:</t>
    </r>
    <r>
      <rPr>
        <sz val="11"/>
        <rFont val="Times New Roman"/>
        <family val="1"/>
      </rPr>
      <t xml:space="preserve"> нет.</t>
    </r>
  </si>
  <si>
    <t>представление мер социальной поддержки  учащимся из многодетных малоимущих семей</t>
  </si>
  <si>
    <t>представление мер социальной поддержки  учащимся из  малоимущих семей</t>
  </si>
  <si>
    <t>выплата ежемесячного денежного вознаграждения за классное руководство</t>
  </si>
  <si>
    <t xml:space="preserve"> остаток средств на начало планируемого года</t>
  </si>
  <si>
    <t>остаток средств на начало планируемого года</t>
  </si>
  <si>
    <t xml:space="preserve"> остаток средств на начало планируемого года, всего:</t>
  </si>
  <si>
    <t>1) предоставление мер социальной поддержки учащимся из многодетных малоимущих семей</t>
  </si>
  <si>
    <t>2)выплата стипендий ,оказание  дополнительных форм  материальной поддержки обучающимся детям в 10-11 классах</t>
  </si>
  <si>
    <t>Окунцева Л.В</t>
  </si>
  <si>
    <t>тел. 4-36-84</t>
  </si>
  <si>
    <t>Муниципальное бюджетное</t>
  </si>
  <si>
    <t>образовательное учреждение</t>
  </si>
  <si>
    <t xml:space="preserve"> "Шадейская средняя</t>
  </si>
  <si>
    <t xml:space="preserve"> общеобразовательная школа"</t>
  </si>
  <si>
    <t>1.Субсидии на выполнение муниципального задания, всего:</t>
  </si>
  <si>
    <t>3)выплата стипендий администрирование стипендии)</t>
  </si>
  <si>
    <t>5)предоставление мер социальной поддержки по оплате коммунальных услуг пенсионеров</t>
  </si>
  <si>
    <t>4)предоставление мер социальной поддержки по оплате коммунальных услуг педагогических работников, работающих и проживающихся в сельской местности</t>
  </si>
  <si>
    <t>1. Субсидии на выполнение муниципального задания (местный бюджет)</t>
  </si>
  <si>
    <t>1. Субсидии на выполнение муниципального задания (стандарт)</t>
  </si>
  <si>
    <t xml:space="preserve">предоставление социальных гарантий и льгот педагогическим  работникам образовательных учреждений </t>
  </si>
  <si>
    <t xml:space="preserve">1.предоставление социальных гарантий и льгот педагогическим  работникам образовательных учреждений </t>
  </si>
  <si>
    <t xml:space="preserve">предоставление услуг  общедоступного  и бесплатного начального общего,основного общего среднего(полного) обшего образования (подвоз) </t>
  </si>
  <si>
    <t>3. представление мер социальной поддержки  учащимся из  малоимущих семей</t>
  </si>
  <si>
    <t>4. представление мер социальной поддержки  учащимся из многодетных малоимущих семей</t>
  </si>
  <si>
    <t xml:space="preserve">5. предоставление услуг  общедоступного  и бесплатного начального общего,основного общего среднего(полного) обшего образования (подвоз) </t>
  </si>
  <si>
    <t>2. выплата ежемесячного денежного вознаграждения за классное руководство</t>
  </si>
  <si>
    <t>Выплаты субсидии на выполнение муниципального задания, всего:</t>
  </si>
  <si>
    <t>Поступления от иной приносящей доход деятельности</t>
  </si>
  <si>
    <t>Петрова Л.И..</t>
  </si>
  <si>
    <t>6.предоставление услуг  образовательным учреждениям  по приоритетному региональному проекту "Новая школа"</t>
  </si>
  <si>
    <t>"23"мая  2013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</si>
  <si>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</si>
  <si>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7.предоставление услуг  образовательным учреждениям  по приоритетному муниципальному проекту "Новая школа"</t>
  </si>
  <si>
    <t>предоставление услуг  образовательным учреждениям  по оздоровлению  и отдыху детей на 2013г</t>
  </si>
  <si>
    <t>предоставление услуг  образовательным учреждениям  по отдыху детей в каникулярное время на 2013г</t>
  </si>
  <si>
    <t>предоставление услуг  образовательным учреждениям  по приоритетному региональному проекту "Новая школа" на 2013г</t>
  </si>
  <si>
    <t>8.предоставление услуг  образовательным учреждениям  по организации отдыха детей в каникулярное время  на 2013г</t>
  </si>
  <si>
    <t>9.предоставление услуг  образовательным учреждениям  по организации отдыха детей в каникулярное время  на 2013г</t>
  </si>
  <si>
    <t>предоставление услуг  на модернизацию региональных систем общего образования</t>
  </si>
  <si>
    <t>10.предоставление услуг  на модернизацию региональных систем общего образования</t>
  </si>
  <si>
    <t>предоставление услуг на реализацию общеобразовательным учреждениями Ведомственной целевой программы"Развитие системы образования Кунгурского муниципального района на 2012-2014г.(проведение мун.конкурса"Школа -территория здаровья"на 2013г</t>
  </si>
  <si>
    <t>предоставление услуг на реализацию общеобразовательным учреждениями Ведомственной целевой программы"Развитие системы образования Кунгурского муниципального района на 2012-2014г.(проведение мун.конкурса"Образовательное учреждение года"на 2013г</t>
  </si>
  <si>
    <t>Руководитель муниципального бюджетного учреждения</t>
  </si>
  <si>
    <t>на   26 ноября 2013г</t>
  </si>
  <si>
    <t xml:space="preserve">на 2014  год </t>
  </si>
  <si>
    <t>И.о.начальника Управления образования Кунгурского муниципального района</t>
  </si>
  <si>
    <t>С.И.Телепова</t>
  </si>
  <si>
    <t>и на плановый период 2015 и 2016 годов</t>
  </si>
  <si>
    <t>30.12.2013г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</si>
</sst>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2" fillId="24" borderId="10" xfId="0" applyNumberFormat="1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center" vertical="top" wrapText="1"/>
    </xf>
    <xf numFmtId="4" fontId="1" fillId="25" borderId="10" xfId="0" applyNumberFormat="1" applyFont="1" applyFill="1" applyBorder="1" applyAlignment="1">
      <alignment vertical="top" wrapText="1"/>
    </xf>
    <xf numFmtId="4" fontId="2" fillId="25" borderId="10" xfId="0" applyNumberFormat="1" applyFont="1" applyFill="1" applyBorder="1" applyAlignment="1">
      <alignment vertical="top" wrapText="1"/>
    </xf>
    <xf numFmtId="4" fontId="1" fillId="25" borderId="0" xfId="0" applyNumberFormat="1" applyFont="1" applyFill="1" applyAlignment="1">
      <alignment vertical="top" wrapText="1"/>
    </xf>
    <xf numFmtId="4" fontId="1" fillId="26" borderId="10" xfId="0" applyNumberFormat="1" applyFont="1" applyFill="1" applyBorder="1" applyAlignment="1">
      <alignment vertical="top" wrapText="1"/>
    </xf>
    <xf numFmtId="4" fontId="1" fillId="24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2" fillId="24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SheetLayoutView="100" zoomScalePageLayoutView="0" workbookViewId="0" topLeftCell="A5">
      <selection activeCell="A13" sqref="A13:F13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7.25390625" style="3" customWidth="1"/>
    <col min="5" max="5" width="12.125" style="2" customWidth="1"/>
    <col min="6" max="6" width="13.875" style="2" customWidth="1"/>
    <col min="7" max="7" width="14.25390625" style="2" customWidth="1"/>
    <col min="8" max="16384" width="9.125" style="2" customWidth="1"/>
  </cols>
  <sheetData>
    <row r="1" spans="1:7" ht="59.25" customHeight="1">
      <c r="A1" s="68"/>
      <c r="B1" s="68"/>
      <c r="C1" s="68"/>
      <c r="E1" s="71" t="s">
        <v>143</v>
      </c>
      <c r="F1" s="71"/>
      <c r="G1" s="71"/>
    </row>
    <row r="2" spans="5:7" ht="22.5" customHeight="1">
      <c r="E2" s="71" t="s">
        <v>144</v>
      </c>
      <c r="F2" s="71"/>
      <c r="G2" s="71"/>
    </row>
    <row r="3" spans="1:7" ht="15">
      <c r="A3" s="8"/>
      <c r="B3" s="8"/>
      <c r="C3" s="8"/>
      <c r="E3" s="68" t="s">
        <v>10</v>
      </c>
      <c r="F3" s="68"/>
      <c r="G3" s="68"/>
    </row>
    <row r="4" spans="1:7" ht="32.25" customHeight="1">
      <c r="A4" s="32"/>
      <c r="B4" s="32"/>
      <c r="C4" s="32"/>
      <c r="E4" s="72" t="s">
        <v>211</v>
      </c>
      <c r="F4" s="72"/>
      <c r="G4" s="72"/>
    </row>
    <row r="5" spans="1:7" ht="21.75" customHeight="1">
      <c r="A5" s="32"/>
      <c r="B5" s="32"/>
      <c r="C5" s="32"/>
      <c r="E5" s="69" t="s">
        <v>85</v>
      </c>
      <c r="F5" s="69"/>
      <c r="G5" s="69"/>
    </row>
    <row r="6" spans="1:7" ht="21.75" customHeight="1">
      <c r="A6" s="32"/>
      <c r="B6" s="33"/>
      <c r="C6" s="34"/>
      <c r="D6" s="3" t="s">
        <v>197</v>
      </c>
      <c r="E6" s="70" t="s">
        <v>212</v>
      </c>
      <c r="F6" s="70"/>
      <c r="G6" s="70"/>
    </row>
    <row r="7" spans="1:7" ht="15" customHeight="1">
      <c r="A7" s="20"/>
      <c r="B7" s="35"/>
      <c r="C7" s="35"/>
      <c r="E7" s="15" t="s">
        <v>142</v>
      </c>
      <c r="F7" s="66" t="s">
        <v>141</v>
      </c>
      <c r="G7" s="66"/>
    </row>
    <row r="8" spans="1:7" ht="20.25" customHeight="1">
      <c r="A8" s="8"/>
      <c r="B8" s="8"/>
      <c r="C8" s="8"/>
      <c r="E8" s="67" t="s">
        <v>13</v>
      </c>
      <c r="F8" s="67"/>
      <c r="G8" s="67"/>
    </row>
    <row r="9" spans="1:7" ht="13.5" customHeight="1">
      <c r="A9" s="30"/>
      <c r="B9" s="30"/>
      <c r="C9" s="30"/>
      <c r="E9" s="29"/>
      <c r="F9" s="29"/>
      <c r="G9" s="29"/>
    </row>
    <row r="10" spans="1:3" ht="15">
      <c r="A10" s="8"/>
      <c r="B10" s="8"/>
      <c r="C10" s="8"/>
    </row>
    <row r="11" spans="1:7" ht="18.75">
      <c r="A11" s="73" t="s">
        <v>14</v>
      </c>
      <c r="B11" s="73"/>
      <c r="C11" s="73"/>
      <c r="D11" s="73"/>
      <c r="E11" s="73"/>
      <c r="F11" s="73"/>
      <c r="G11" s="73"/>
    </row>
    <row r="12" spans="1:7" ht="18.75">
      <c r="A12" s="73" t="s">
        <v>210</v>
      </c>
      <c r="B12" s="73"/>
      <c r="C12" s="73"/>
      <c r="D12" s="73"/>
      <c r="E12" s="73"/>
      <c r="F12" s="73"/>
      <c r="G12" s="73"/>
    </row>
    <row r="13" spans="1:7" ht="18.75">
      <c r="A13" s="73" t="s">
        <v>213</v>
      </c>
      <c r="B13" s="73"/>
      <c r="C13" s="73"/>
      <c r="D13" s="73"/>
      <c r="E13" s="73"/>
      <c r="F13" s="73"/>
      <c r="G13" s="13" t="s">
        <v>15</v>
      </c>
    </row>
    <row r="14" spans="1:7" ht="15.75" customHeight="1">
      <c r="A14" s="22"/>
      <c r="B14" s="22"/>
      <c r="C14" s="22"/>
      <c r="D14" s="22"/>
      <c r="E14" s="22"/>
      <c r="F14" s="6" t="s">
        <v>16</v>
      </c>
      <c r="G14" s="7"/>
    </row>
    <row r="15" spans="1:7" ht="18" customHeight="1">
      <c r="A15" s="74" t="s">
        <v>209</v>
      </c>
      <c r="B15" s="74"/>
      <c r="C15" s="74"/>
      <c r="D15" s="74"/>
      <c r="E15" s="74"/>
      <c r="F15" s="6" t="s">
        <v>17</v>
      </c>
      <c r="G15" s="51">
        <v>41640</v>
      </c>
    </row>
    <row r="16" spans="1:7" ht="15.75" customHeight="1">
      <c r="A16" s="5"/>
      <c r="B16" s="5"/>
      <c r="C16" s="5"/>
      <c r="D16" s="5"/>
      <c r="E16" s="5"/>
      <c r="G16" s="7"/>
    </row>
    <row r="17" spans="6:7" ht="15">
      <c r="F17" s="6"/>
      <c r="G17" s="7"/>
    </row>
    <row r="18" spans="1:7" ht="13.5" customHeight="1">
      <c r="A18" s="68" t="s">
        <v>21</v>
      </c>
      <c r="B18" s="68"/>
      <c r="C18" s="68"/>
      <c r="D18" s="65" t="s">
        <v>175</v>
      </c>
      <c r="E18" s="65"/>
      <c r="F18" s="6" t="s">
        <v>86</v>
      </c>
      <c r="G18" s="7">
        <v>35189933</v>
      </c>
    </row>
    <row r="19" spans="1:7" ht="14.25" customHeight="1">
      <c r="A19" s="68"/>
      <c r="B19" s="68"/>
      <c r="C19" s="68"/>
      <c r="D19" s="65" t="s">
        <v>176</v>
      </c>
      <c r="E19" s="65"/>
      <c r="G19" s="10"/>
    </row>
    <row r="20" spans="1:7" ht="16.5" customHeight="1">
      <c r="A20" s="68"/>
      <c r="B20" s="68"/>
      <c r="C20" s="68"/>
      <c r="D20" s="65" t="s">
        <v>177</v>
      </c>
      <c r="E20" s="65"/>
      <c r="G20" s="10"/>
    </row>
    <row r="21" spans="1:7" ht="24.75" customHeight="1">
      <c r="A21" s="68"/>
      <c r="B21" s="68"/>
      <c r="C21" s="68"/>
      <c r="D21" s="65" t="s">
        <v>178</v>
      </c>
      <c r="E21" s="65"/>
      <c r="F21" s="25"/>
      <c r="G21" s="24"/>
    </row>
    <row r="22" spans="1:7" ht="22.5" customHeight="1">
      <c r="A22" s="68" t="s">
        <v>87</v>
      </c>
      <c r="B22" s="68"/>
      <c r="C22" s="68"/>
      <c r="D22" s="1">
        <v>5940301334</v>
      </c>
      <c r="E22" s="8">
        <v>591701001</v>
      </c>
      <c r="F22" s="23"/>
      <c r="G22" s="26"/>
    </row>
    <row r="23" spans="1:7" ht="17.25" customHeight="1">
      <c r="A23" s="68" t="s">
        <v>20</v>
      </c>
      <c r="B23" s="68"/>
      <c r="C23" s="68"/>
      <c r="D23" s="1"/>
      <c r="E23" s="1"/>
      <c r="F23" s="14" t="s">
        <v>18</v>
      </c>
      <c r="G23" s="7">
        <v>383</v>
      </c>
    </row>
    <row r="24" spans="1:7" ht="21" customHeight="1">
      <c r="A24" s="68" t="s">
        <v>19</v>
      </c>
      <c r="B24" s="68"/>
      <c r="C24" s="68"/>
      <c r="D24" s="8" t="s">
        <v>148</v>
      </c>
      <c r="E24" s="8" t="s">
        <v>149</v>
      </c>
      <c r="F24" s="6"/>
      <c r="G24" s="14"/>
    </row>
    <row r="25" spans="1:7" ht="18" customHeight="1">
      <c r="A25" s="68"/>
      <c r="B25" s="68"/>
      <c r="C25" s="68"/>
      <c r="D25" s="8" t="s">
        <v>150</v>
      </c>
      <c r="E25" s="8"/>
      <c r="F25" s="6"/>
      <c r="G25" s="14"/>
    </row>
    <row r="26" spans="1:7" ht="23.25" customHeight="1">
      <c r="A26" s="68"/>
      <c r="B26" s="68"/>
      <c r="C26" s="68"/>
      <c r="D26" s="8" t="s">
        <v>151</v>
      </c>
      <c r="E26" s="8" t="s">
        <v>152</v>
      </c>
      <c r="F26" s="6"/>
      <c r="G26" s="14"/>
    </row>
    <row r="27" spans="1:7" ht="17.25" customHeight="1">
      <c r="A27" s="68" t="s">
        <v>22</v>
      </c>
      <c r="B27" s="68"/>
      <c r="C27" s="68"/>
      <c r="D27" s="8" t="s">
        <v>153</v>
      </c>
      <c r="E27" s="8" t="s">
        <v>154</v>
      </c>
      <c r="F27" s="8"/>
      <c r="G27" s="8"/>
    </row>
    <row r="28" spans="1:7" ht="18.75" customHeight="1">
      <c r="A28" s="68"/>
      <c r="B28" s="68"/>
      <c r="C28" s="68"/>
      <c r="D28" s="8" t="s">
        <v>155</v>
      </c>
      <c r="E28" s="8"/>
      <c r="F28" s="8"/>
      <c r="G28" s="8"/>
    </row>
    <row r="29" spans="1:7" ht="18" customHeight="1">
      <c r="A29" s="68"/>
      <c r="B29" s="68"/>
      <c r="C29" s="68"/>
      <c r="D29" s="8" t="s">
        <v>156</v>
      </c>
      <c r="E29" s="8" t="s">
        <v>157</v>
      </c>
      <c r="F29" s="8"/>
      <c r="G29" s="8"/>
    </row>
    <row r="30" spans="1:7" ht="9.75" customHeight="1">
      <c r="A30" s="68"/>
      <c r="B30" s="68"/>
      <c r="C30" s="68"/>
      <c r="D30" s="8"/>
      <c r="E30" s="8"/>
      <c r="F30" s="8"/>
      <c r="G30" s="8"/>
    </row>
  </sheetData>
  <sheetProtection/>
  <mergeCells count="22">
    <mergeCell ref="D20:E20"/>
    <mergeCell ref="D18:E18"/>
    <mergeCell ref="D19:E19"/>
    <mergeCell ref="A11:G11"/>
    <mergeCell ref="A15:E15"/>
    <mergeCell ref="A12:G12"/>
    <mergeCell ref="A13:F13"/>
    <mergeCell ref="A27:C30"/>
    <mergeCell ref="A18:C21"/>
    <mergeCell ref="A22:C22"/>
    <mergeCell ref="A23:C23"/>
    <mergeCell ref="A24:C26"/>
    <mergeCell ref="D21:E21"/>
    <mergeCell ref="F7:G7"/>
    <mergeCell ref="E8:G8"/>
    <mergeCell ref="A1:C1"/>
    <mergeCell ref="E5:G5"/>
    <mergeCell ref="E6:G6"/>
    <mergeCell ref="E1:G1"/>
    <mergeCell ref="E2:G2"/>
    <mergeCell ref="E3:G3"/>
    <mergeCell ref="E4:G4"/>
  </mergeCells>
  <printOptions/>
  <pageMargins left="0.7874015748031497" right="0.3937007874015748" top="0.7874015748031497" bottom="0.3937007874015748" header="0.35433070866141736" footer="0.2755905511811024"/>
  <pageSetup fitToHeight="14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4.00390625" style="3" customWidth="1"/>
    <col min="5" max="5" width="12.125" style="2" customWidth="1"/>
    <col min="6" max="6" width="13.875" style="2" customWidth="1"/>
    <col min="7" max="7" width="14.25390625" style="2" customWidth="1"/>
    <col min="8" max="16384" width="9.125" style="2" customWidth="1"/>
  </cols>
  <sheetData>
    <row r="1" spans="1:7" ht="15" customHeight="1">
      <c r="A1" s="74" t="s">
        <v>133</v>
      </c>
      <c r="B1" s="74"/>
      <c r="C1" s="74"/>
      <c r="D1" s="74"/>
      <c r="E1" s="74"/>
      <c r="F1" s="74"/>
      <c r="G1" s="74"/>
    </row>
    <row r="2" spans="1:7" ht="24.75" customHeight="1">
      <c r="A2" s="16"/>
      <c r="B2" s="16"/>
      <c r="C2" s="16"/>
      <c r="D2" s="5"/>
      <c r="E2" s="16"/>
      <c r="F2" s="16"/>
      <c r="G2" s="16"/>
    </row>
    <row r="3" spans="1:7" ht="15" customHeight="1">
      <c r="A3" s="75" t="s">
        <v>134</v>
      </c>
      <c r="B3" s="68"/>
      <c r="C3" s="68"/>
      <c r="D3" s="68"/>
      <c r="E3" s="68"/>
      <c r="F3" s="68"/>
      <c r="G3" s="68"/>
    </row>
    <row r="4" spans="1:7" ht="47.25" customHeight="1">
      <c r="A4" s="68" t="s">
        <v>158</v>
      </c>
      <c r="B4" s="68"/>
      <c r="C4" s="68"/>
      <c r="D4" s="68"/>
      <c r="E4" s="68"/>
      <c r="F4" s="68"/>
      <c r="G4" s="68"/>
    </row>
    <row r="5" spans="1:7" ht="47.25" customHeight="1">
      <c r="A5" s="68" t="s">
        <v>159</v>
      </c>
      <c r="B5" s="68"/>
      <c r="C5" s="68"/>
      <c r="D5" s="68"/>
      <c r="E5" s="68"/>
      <c r="F5" s="68"/>
      <c r="G5" s="68"/>
    </row>
    <row r="6" spans="1:7" ht="33" customHeight="1">
      <c r="A6" s="68" t="s">
        <v>160</v>
      </c>
      <c r="B6" s="68"/>
      <c r="C6" s="68"/>
      <c r="D6" s="68"/>
      <c r="E6" s="68"/>
      <c r="F6" s="68"/>
      <c r="G6" s="68"/>
    </row>
    <row r="7" spans="1:7" ht="33" customHeight="1">
      <c r="A7" s="68" t="s">
        <v>161</v>
      </c>
      <c r="B7" s="68"/>
      <c r="C7" s="68"/>
      <c r="D7" s="68"/>
      <c r="E7" s="68"/>
      <c r="F7" s="68"/>
      <c r="G7" s="68"/>
    </row>
    <row r="8" spans="1:7" ht="33" customHeight="1">
      <c r="A8" s="68" t="s">
        <v>162</v>
      </c>
      <c r="B8" s="68"/>
      <c r="C8" s="68"/>
      <c r="D8" s="68"/>
      <c r="E8" s="68"/>
      <c r="F8" s="68"/>
      <c r="G8" s="68"/>
    </row>
    <row r="9" spans="1:7" s="37" customFormat="1" ht="20.25" customHeight="1">
      <c r="A9" s="75" t="s">
        <v>135</v>
      </c>
      <c r="B9" s="68"/>
      <c r="C9" s="68"/>
      <c r="D9" s="68"/>
      <c r="E9" s="68"/>
      <c r="F9" s="68"/>
      <c r="G9" s="68"/>
    </row>
    <row r="10" spans="1:7" ht="48" customHeight="1">
      <c r="A10" s="68" t="s">
        <v>163</v>
      </c>
      <c r="B10" s="68"/>
      <c r="C10" s="68"/>
      <c r="D10" s="68"/>
      <c r="E10" s="68"/>
      <c r="F10" s="68"/>
      <c r="G10" s="68"/>
    </row>
    <row r="11" spans="1:7" ht="30.75" customHeight="1">
      <c r="A11" s="68" t="s">
        <v>164</v>
      </c>
      <c r="B11" s="68"/>
      <c r="C11" s="68"/>
      <c r="D11" s="68"/>
      <c r="E11" s="68"/>
      <c r="F11" s="68"/>
      <c r="G11" s="68"/>
    </row>
  </sheetData>
  <sheetProtection/>
  <mergeCells count="10">
    <mergeCell ref="A11:G11"/>
    <mergeCell ref="A1:G1"/>
    <mergeCell ref="A3:G3"/>
    <mergeCell ref="A4:G4"/>
    <mergeCell ref="A9:G9"/>
    <mergeCell ref="A10:G10"/>
    <mergeCell ref="A5:G5"/>
    <mergeCell ref="A6:G6"/>
    <mergeCell ref="A7:G7"/>
    <mergeCell ref="A8:G8"/>
  </mergeCells>
  <printOptions/>
  <pageMargins left="0.7874015748031497" right="0.3937007874015748" top="0.7874015748031497" bottom="0.3937007874015748" header="0.35433070866141736" footer="0.2755905511811024"/>
  <pageSetup fitToHeight="1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zoomScaleSheetLayoutView="100" zoomScalePageLayoutView="0" workbookViewId="0" topLeftCell="A67">
      <selection activeCell="F3" sqref="F3:G3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4.00390625" style="3" customWidth="1"/>
    <col min="5" max="5" width="12.125" style="2" customWidth="1"/>
    <col min="6" max="6" width="13.875" style="2" customWidth="1"/>
    <col min="7" max="7" width="14.25390625" style="2" customWidth="1"/>
    <col min="8" max="16384" width="9.125" style="2" customWidth="1"/>
  </cols>
  <sheetData>
    <row r="1" spans="1:7" ht="21.75" customHeight="1">
      <c r="A1" s="85" t="s">
        <v>23</v>
      </c>
      <c r="B1" s="85"/>
      <c r="C1" s="85"/>
      <c r="D1" s="85"/>
      <c r="E1" s="85"/>
      <c r="F1" s="85"/>
      <c r="G1" s="85"/>
    </row>
    <row r="2" spans="1:7" ht="15" customHeight="1">
      <c r="A2" s="77" t="s">
        <v>0</v>
      </c>
      <c r="B2" s="77"/>
      <c r="C2" s="77"/>
      <c r="D2" s="77"/>
      <c r="E2" s="77"/>
      <c r="F2" s="77" t="s">
        <v>51</v>
      </c>
      <c r="G2" s="77"/>
    </row>
    <row r="3" spans="1:7" ht="17.25" customHeight="1">
      <c r="A3" s="80" t="s">
        <v>24</v>
      </c>
      <c r="B3" s="80"/>
      <c r="C3" s="80"/>
      <c r="D3" s="80"/>
      <c r="E3" s="80"/>
      <c r="F3" s="81">
        <v>61001329.99</v>
      </c>
      <c r="G3" s="81"/>
    </row>
    <row r="4" spans="1:7" ht="15" customHeight="1">
      <c r="A4" s="88" t="s">
        <v>1</v>
      </c>
      <c r="B4" s="89"/>
      <c r="C4" s="89"/>
      <c r="D4" s="89"/>
      <c r="E4" s="90"/>
      <c r="F4" s="77"/>
      <c r="G4" s="77"/>
    </row>
    <row r="5" spans="1:7" ht="30" customHeight="1">
      <c r="A5" s="76" t="s">
        <v>129</v>
      </c>
      <c r="B5" s="76"/>
      <c r="C5" s="76"/>
      <c r="D5" s="76"/>
      <c r="E5" s="76"/>
      <c r="F5" s="77">
        <v>55326827.5</v>
      </c>
      <c r="G5" s="77"/>
    </row>
    <row r="6" spans="1:7" ht="15" customHeight="1">
      <c r="A6" s="76" t="s">
        <v>2</v>
      </c>
      <c r="B6" s="76"/>
      <c r="C6" s="76"/>
      <c r="D6" s="76"/>
      <c r="E6" s="76"/>
      <c r="F6" s="77"/>
      <c r="G6" s="77"/>
    </row>
    <row r="7" spans="1:7" ht="45.75" customHeight="1">
      <c r="A7" s="76" t="s">
        <v>136</v>
      </c>
      <c r="B7" s="76"/>
      <c r="C7" s="76"/>
      <c r="D7" s="76"/>
      <c r="E7" s="76"/>
      <c r="F7" s="77">
        <v>55326827.5</v>
      </c>
      <c r="G7" s="77"/>
    </row>
    <row r="8" spans="1:7" ht="50.25" customHeight="1">
      <c r="A8" s="76" t="s">
        <v>137</v>
      </c>
      <c r="B8" s="76"/>
      <c r="C8" s="76"/>
      <c r="D8" s="76"/>
      <c r="E8" s="76"/>
      <c r="F8" s="86"/>
      <c r="G8" s="87"/>
    </row>
    <row r="9" spans="1:7" ht="49.5" customHeight="1">
      <c r="A9" s="76" t="s">
        <v>138</v>
      </c>
      <c r="B9" s="76"/>
      <c r="C9" s="76"/>
      <c r="D9" s="76"/>
      <c r="E9" s="76"/>
      <c r="F9" s="77"/>
      <c r="G9" s="77"/>
    </row>
    <row r="10" spans="1:7" ht="18.75" customHeight="1">
      <c r="A10" s="76" t="s">
        <v>130</v>
      </c>
      <c r="B10" s="76"/>
      <c r="C10" s="76"/>
      <c r="D10" s="76"/>
      <c r="E10" s="76"/>
      <c r="F10" s="77">
        <v>24407089.27</v>
      </c>
      <c r="G10" s="77"/>
    </row>
    <row r="11" spans="1:7" ht="30.75" customHeight="1">
      <c r="A11" s="76" t="s">
        <v>28</v>
      </c>
      <c r="B11" s="76"/>
      <c r="C11" s="76"/>
      <c r="D11" s="76"/>
      <c r="E11" s="76"/>
      <c r="F11" s="77">
        <v>5674502.49</v>
      </c>
      <c r="G11" s="77"/>
    </row>
    <row r="12" spans="1:7" ht="16.5" customHeight="1">
      <c r="A12" s="76" t="s">
        <v>2</v>
      </c>
      <c r="B12" s="76"/>
      <c r="C12" s="76"/>
      <c r="D12" s="76"/>
      <c r="E12" s="76"/>
      <c r="F12" s="77"/>
      <c r="G12" s="77"/>
    </row>
    <row r="13" spans="1:7" ht="33" customHeight="1">
      <c r="A13" s="76" t="s">
        <v>88</v>
      </c>
      <c r="B13" s="76"/>
      <c r="C13" s="76"/>
      <c r="D13" s="76"/>
      <c r="E13" s="76"/>
      <c r="F13" s="77">
        <v>5674502.49</v>
      </c>
      <c r="G13" s="77"/>
    </row>
    <row r="14" spans="1:7" ht="18.75" customHeight="1">
      <c r="A14" s="76" t="s">
        <v>29</v>
      </c>
      <c r="B14" s="76"/>
      <c r="C14" s="76"/>
      <c r="D14" s="76"/>
      <c r="E14" s="76"/>
      <c r="F14" s="77">
        <v>1886066.7</v>
      </c>
      <c r="G14" s="77"/>
    </row>
    <row r="15" spans="1:7" ht="16.5" customHeight="1">
      <c r="A15" s="80" t="s">
        <v>25</v>
      </c>
      <c r="B15" s="80"/>
      <c r="C15" s="80"/>
      <c r="D15" s="80"/>
      <c r="E15" s="80"/>
      <c r="F15" s="81"/>
      <c r="G15" s="81"/>
    </row>
    <row r="16" spans="1:7" ht="18" customHeight="1">
      <c r="A16" s="76" t="s">
        <v>1</v>
      </c>
      <c r="B16" s="76"/>
      <c r="C16" s="76"/>
      <c r="D16" s="76"/>
      <c r="E16" s="76"/>
      <c r="F16" s="77"/>
      <c r="G16" s="77"/>
    </row>
    <row r="17" spans="1:7" ht="32.25" customHeight="1">
      <c r="A17" s="76" t="s">
        <v>131</v>
      </c>
      <c r="B17" s="76"/>
      <c r="C17" s="76"/>
      <c r="D17" s="76"/>
      <c r="E17" s="76"/>
      <c r="F17" s="77"/>
      <c r="G17" s="77"/>
    </row>
    <row r="18" spans="1:7" ht="32.25" customHeight="1">
      <c r="A18" s="76" t="s">
        <v>132</v>
      </c>
      <c r="B18" s="76"/>
      <c r="C18" s="76"/>
      <c r="D18" s="76"/>
      <c r="E18" s="76"/>
      <c r="F18" s="77"/>
      <c r="G18" s="77"/>
    </row>
    <row r="19" spans="1:7" ht="15.75" customHeight="1">
      <c r="A19" s="76" t="s">
        <v>2</v>
      </c>
      <c r="B19" s="76"/>
      <c r="C19" s="76"/>
      <c r="D19" s="76"/>
      <c r="E19" s="76"/>
      <c r="F19" s="77"/>
      <c r="G19" s="77"/>
    </row>
    <row r="20" spans="1:7" ht="18" customHeight="1">
      <c r="A20" s="76" t="s">
        <v>53</v>
      </c>
      <c r="B20" s="76"/>
      <c r="C20" s="76"/>
      <c r="D20" s="76"/>
      <c r="E20" s="76"/>
      <c r="F20" s="77"/>
      <c r="G20" s="77"/>
    </row>
    <row r="21" spans="1:7" ht="24.75" customHeight="1">
      <c r="A21" s="76" t="s">
        <v>54</v>
      </c>
      <c r="B21" s="76"/>
      <c r="C21" s="76"/>
      <c r="D21" s="76"/>
      <c r="E21" s="76"/>
      <c r="F21" s="77"/>
      <c r="G21" s="77"/>
    </row>
    <row r="22" spans="1:7" ht="20.25" customHeight="1">
      <c r="A22" s="76" t="s">
        <v>55</v>
      </c>
      <c r="B22" s="76"/>
      <c r="C22" s="76"/>
      <c r="D22" s="76"/>
      <c r="E22" s="76"/>
      <c r="F22" s="77"/>
      <c r="G22" s="77"/>
    </row>
    <row r="23" spans="1:7" ht="20.25" customHeight="1">
      <c r="A23" s="76" t="s">
        <v>56</v>
      </c>
      <c r="B23" s="76"/>
      <c r="C23" s="76"/>
      <c r="D23" s="76"/>
      <c r="E23" s="76"/>
      <c r="F23" s="77"/>
      <c r="G23" s="77"/>
    </row>
    <row r="24" spans="1:7" ht="20.25" customHeight="1">
      <c r="A24" s="76" t="s">
        <v>57</v>
      </c>
      <c r="B24" s="76"/>
      <c r="C24" s="76"/>
      <c r="D24" s="76"/>
      <c r="E24" s="76"/>
      <c r="F24" s="77"/>
      <c r="G24" s="77"/>
    </row>
    <row r="25" spans="1:7" ht="19.5" customHeight="1">
      <c r="A25" s="76" t="s">
        <v>58</v>
      </c>
      <c r="B25" s="76"/>
      <c r="C25" s="76"/>
      <c r="D25" s="76"/>
      <c r="E25" s="76"/>
      <c r="F25" s="77"/>
      <c r="G25" s="77"/>
    </row>
    <row r="26" spans="1:7" ht="18" customHeight="1">
      <c r="A26" s="76" t="s">
        <v>59</v>
      </c>
      <c r="B26" s="76"/>
      <c r="C26" s="76"/>
      <c r="D26" s="76"/>
      <c r="E26" s="76"/>
      <c r="F26" s="77"/>
      <c r="G26" s="77"/>
    </row>
    <row r="27" spans="1:7" ht="19.5" customHeight="1">
      <c r="A27" s="76" t="s">
        <v>60</v>
      </c>
      <c r="B27" s="76"/>
      <c r="C27" s="76"/>
      <c r="D27" s="76"/>
      <c r="E27" s="76"/>
      <c r="F27" s="77"/>
      <c r="G27" s="77"/>
    </row>
    <row r="28" spans="1:7" ht="18.75" customHeight="1">
      <c r="A28" s="76" t="s">
        <v>61</v>
      </c>
      <c r="B28" s="76"/>
      <c r="C28" s="76"/>
      <c r="D28" s="76"/>
      <c r="E28" s="76"/>
      <c r="F28" s="77"/>
      <c r="G28" s="77"/>
    </row>
    <row r="29" spans="1:7" ht="19.5" customHeight="1">
      <c r="A29" s="76" t="s">
        <v>62</v>
      </c>
      <c r="B29" s="76"/>
      <c r="C29" s="76"/>
      <c r="D29" s="76"/>
      <c r="E29" s="76"/>
      <c r="F29" s="77"/>
      <c r="G29" s="77"/>
    </row>
    <row r="30" spans="1:7" ht="44.25" customHeight="1">
      <c r="A30" s="82" t="s">
        <v>68</v>
      </c>
      <c r="B30" s="83"/>
      <c r="C30" s="83"/>
      <c r="D30" s="83"/>
      <c r="E30" s="84"/>
      <c r="F30" s="77"/>
      <c r="G30" s="77"/>
    </row>
    <row r="31" spans="1:7" ht="16.5" customHeight="1">
      <c r="A31" s="76" t="s">
        <v>2</v>
      </c>
      <c r="B31" s="76"/>
      <c r="C31" s="76"/>
      <c r="D31" s="76"/>
      <c r="E31" s="76"/>
      <c r="F31" s="77"/>
      <c r="G31" s="77"/>
    </row>
    <row r="32" spans="1:7" ht="19.5" customHeight="1">
      <c r="A32" s="76" t="s">
        <v>69</v>
      </c>
      <c r="B32" s="76"/>
      <c r="C32" s="76"/>
      <c r="D32" s="76"/>
      <c r="E32" s="76"/>
      <c r="F32" s="77"/>
      <c r="G32" s="77"/>
    </row>
    <row r="33" spans="1:7" ht="21" customHeight="1">
      <c r="A33" s="78" t="s">
        <v>70</v>
      </c>
      <c r="B33" s="78"/>
      <c r="C33" s="78"/>
      <c r="D33" s="78"/>
      <c r="E33" s="78"/>
      <c r="F33" s="79"/>
      <c r="G33" s="79"/>
    </row>
    <row r="34" spans="1:7" ht="18.75" customHeight="1">
      <c r="A34" s="76" t="s">
        <v>71</v>
      </c>
      <c r="B34" s="76"/>
      <c r="C34" s="76"/>
      <c r="D34" s="76"/>
      <c r="E34" s="76"/>
      <c r="F34" s="77"/>
      <c r="G34" s="77"/>
    </row>
    <row r="35" spans="1:7" ht="23.25" customHeight="1">
      <c r="A35" s="76" t="s">
        <v>72</v>
      </c>
      <c r="B35" s="76"/>
      <c r="C35" s="76"/>
      <c r="D35" s="76"/>
      <c r="E35" s="76"/>
      <c r="F35" s="77"/>
      <c r="G35" s="77"/>
    </row>
    <row r="36" spans="1:7" ht="20.25" customHeight="1">
      <c r="A36" s="76" t="s">
        <v>73</v>
      </c>
      <c r="B36" s="76"/>
      <c r="C36" s="76"/>
      <c r="D36" s="76"/>
      <c r="E36" s="76"/>
      <c r="F36" s="77"/>
      <c r="G36" s="77"/>
    </row>
    <row r="37" spans="1:7" ht="21" customHeight="1">
      <c r="A37" s="76" t="s">
        <v>74</v>
      </c>
      <c r="B37" s="76"/>
      <c r="C37" s="76"/>
      <c r="D37" s="76"/>
      <c r="E37" s="76"/>
      <c r="F37" s="77"/>
      <c r="G37" s="77"/>
    </row>
    <row r="38" spans="1:7" ht="21.75" customHeight="1">
      <c r="A38" s="76" t="s">
        <v>75</v>
      </c>
      <c r="B38" s="76"/>
      <c r="C38" s="76"/>
      <c r="D38" s="76"/>
      <c r="E38" s="76"/>
      <c r="F38" s="77"/>
      <c r="G38" s="77"/>
    </row>
    <row r="39" spans="1:7" ht="21.75" customHeight="1">
      <c r="A39" s="76" t="s">
        <v>76</v>
      </c>
      <c r="B39" s="76"/>
      <c r="C39" s="76"/>
      <c r="D39" s="76"/>
      <c r="E39" s="76"/>
      <c r="F39" s="77"/>
      <c r="G39" s="77"/>
    </row>
    <row r="40" spans="1:7" ht="21.75" customHeight="1">
      <c r="A40" s="76" t="s">
        <v>77</v>
      </c>
      <c r="B40" s="76"/>
      <c r="C40" s="76"/>
      <c r="D40" s="76"/>
      <c r="E40" s="76"/>
      <c r="F40" s="77"/>
      <c r="G40" s="77"/>
    </row>
    <row r="41" spans="1:7" ht="21.75" customHeight="1">
      <c r="A41" s="76" t="s">
        <v>78</v>
      </c>
      <c r="B41" s="76"/>
      <c r="C41" s="76"/>
      <c r="D41" s="76"/>
      <c r="E41" s="76"/>
      <c r="F41" s="77"/>
      <c r="G41" s="77"/>
    </row>
    <row r="42" spans="1:7" ht="18.75" customHeight="1">
      <c r="A42" s="80" t="s">
        <v>26</v>
      </c>
      <c r="B42" s="80"/>
      <c r="C42" s="80"/>
      <c r="D42" s="80"/>
      <c r="E42" s="80"/>
      <c r="F42" s="81"/>
      <c r="G42" s="81"/>
    </row>
    <row r="43" spans="1:7" ht="15.75" customHeight="1">
      <c r="A43" s="76" t="s">
        <v>1</v>
      </c>
      <c r="B43" s="76"/>
      <c r="C43" s="76"/>
      <c r="D43" s="76"/>
      <c r="E43" s="76"/>
      <c r="F43" s="77"/>
      <c r="G43" s="77"/>
    </row>
    <row r="44" spans="1:7" ht="20.25" customHeight="1">
      <c r="A44" s="76" t="s">
        <v>30</v>
      </c>
      <c r="B44" s="76"/>
      <c r="C44" s="76"/>
      <c r="D44" s="76"/>
      <c r="E44" s="76"/>
      <c r="F44" s="77"/>
      <c r="G44" s="77"/>
    </row>
    <row r="45" spans="1:7" ht="36.75" customHeight="1">
      <c r="A45" s="76" t="s">
        <v>113</v>
      </c>
      <c r="B45" s="76"/>
      <c r="C45" s="76"/>
      <c r="D45" s="76"/>
      <c r="E45" s="76"/>
      <c r="F45" s="77">
        <v>22407</v>
      </c>
      <c r="G45" s="77"/>
    </row>
    <row r="46" spans="1:7" ht="16.5" customHeight="1">
      <c r="A46" s="76" t="s">
        <v>2</v>
      </c>
      <c r="B46" s="76"/>
      <c r="C46" s="76"/>
      <c r="D46" s="76"/>
      <c r="E46" s="76"/>
      <c r="F46" s="77"/>
      <c r="G46" s="77"/>
    </row>
    <row r="47" spans="1:7" ht="19.5" customHeight="1">
      <c r="A47" s="76" t="s">
        <v>63</v>
      </c>
      <c r="B47" s="76"/>
      <c r="C47" s="76"/>
      <c r="D47" s="76"/>
      <c r="E47" s="76"/>
      <c r="F47" s="77"/>
      <c r="G47" s="77"/>
    </row>
    <row r="48" spans="1:7" ht="20.25" customHeight="1">
      <c r="A48" s="76" t="s">
        <v>64</v>
      </c>
      <c r="B48" s="76"/>
      <c r="C48" s="76"/>
      <c r="D48" s="76"/>
      <c r="E48" s="76"/>
      <c r="F48" s="77"/>
      <c r="G48" s="77"/>
    </row>
    <row r="49" spans="1:7" ht="18.75" customHeight="1">
      <c r="A49" s="76" t="s">
        <v>65</v>
      </c>
      <c r="B49" s="76"/>
      <c r="C49" s="76"/>
      <c r="D49" s="76"/>
      <c r="E49" s="76"/>
      <c r="F49" s="77"/>
      <c r="G49" s="77"/>
    </row>
    <row r="50" spans="1:7" ht="21" customHeight="1">
      <c r="A50" s="76" t="s">
        <v>66</v>
      </c>
      <c r="B50" s="76"/>
      <c r="C50" s="76"/>
      <c r="D50" s="76"/>
      <c r="E50" s="76"/>
      <c r="F50" s="77"/>
      <c r="G50" s="77"/>
    </row>
    <row r="51" spans="1:7" ht="21" customHeight="1">
      <c r="A51" s="76" t="s">
        <v>67</v>
      </c>
      <c r="B51" s="76"/>
      <c r="C51" s="76"/>
      <c r="D51" s="76"/>
      <c r="E51" s="76"/>
      <c r="F51" s="77"/>
      <c r="G51" s="77"/>
    </row>
    <row r="52" spans="1:7" ht="20.25" customHeight="1">
      <c r="A52" s="76" t="s">
        <v>97</v>
      </c>
      <c r="B52" s="76"/>
      <c r="C52" s="76"/>
      <c r="D52" s="76"/>
      <c r="E52" s="76"/>
      <c r="F52" s="77"/>
      <c r="G52" s="77"/>
    </row>
    <row r="53" spans="1:7" ht="20.25" customHeight="1">
      <c r="A53" s="76" t="s">
        <v>98</v>
      </c>
      <c r="B53" s="76"/>
      <c r="C53" s="76"/>
      <c r="D53" s="76"/>
      <c r="E53" s="76"/>
      <c r="F53" s="77"/>
      <c r="G53" s="77"/>
    </row>
    <row r="54" spans="1:7" ht="21.75" customHeight="1">
      <c r="A54" s="76" t="s">
        <v>99</v>
      </c>
      <c r="B54" s="76"/>
      <c r="C54" s="76"/>
      <c r="D54" s="76"/>
      <c r="E54" s="76"/>
      <c r="F54" s="77"/>
      <c r="G54" s="77"/>
    </row>
    <row r="55" spans="1:7" ht="20.25" customHeight="1">
      <c r="A55" s="76" t="s">
        <v>100</v>
      </c>
      <c r="B55" s="76"/>
      <c r="C55" s="76"/>
      <c r="D55" s="76"/>
      <c r="E55" s="76"/>
      <c r="F55" s="77"/>
      <c r="G55" s="77"/>
    </row>
    <row r="56" spans="1:7" ht="21" customHeight="1">
      <c r="A56" s="76" t="s">
        <v>101</v>
      </c>
      <c r="B56" s="76"/>
      <c r="C56" s="76"/>
      <c r="D56" s="76"/>
      <c r="E56" s="76"/>
      <c r="F56" s="77"/>
      <c r="G56" s="77"/>
    </row>
    <row r="57" spans="1:7" ht="21.75" customHeight="1">
      <c r="A57" s="76" t="s">
        <v>102</v>
      </c>
      <c r="B57" s="76"/>
      <c r="C57" s="76"/>
      <c r="D57" s="76"/>
      <c r="E57" s="76"/>
      <c r="F57" s="77">
        <v>22407</v>
      </c>
      <c r="G57" s="77"/>
    </row>
    <row r="58" spans="1:7" ht="21" customHeight="1">
      <c r="A58" s="76" t="s">
        <v>103</v>
      </c>
      <c r="B58" s="76"/>
      <c r="C58" s="76"/>
      <c r="D58" s="76"/>
      <c r="E58" s="76"/>
      <c r="F58" s="77"/>
      <c r="G58" s="77"/>
    </row>
    <row r="59" spans="1:7" ht="19.5" customHeight="1">
      <c r="A59" s="76" t="s">
        <v>104</v>
      </c>
      <c r="B59" s="76"/>
      <c r="C59" s="76"/>
      <c r="D59" s="76"/>
      <c r="E59" s="76"/>
      <c r="F59" s="77"/>
      <c r="G59" s="77"/>
    </row>
    <row r="60" spans="1:7" ht="49.5" customHeight="1">
      <c r="A60" s="76" t="s">
        <v>79</v>
      </c>
      <c r="B60" s="76"/>
      <c r="C60" s="76"/>
      <c r="D60" s="76"/>
      <c r="E60" s="76"/>
      <c r="F60" s="77"/>
      <c r="G60" s="77"/>
    </row>
    <row r="61" spans="1:7" ht="19.5" customHeight="1">
      <c r="A61" s="76" t="s">
        <v>2</v>
      </c>
      <c r="B61" s="76"/>
      <c r="C61" s="76"/>
      <c r="D61" s="76"/>
      <c r="E61" s="76"/>
      <c r="F61" s="77"/>
      <c r="G61" s="77"/>
    </row>
    <row r="62" spans="1:7" ht="23.25" customHeight="1">
      <c r="A62" s="76" t="s">
        <v>80</v>
      </c>
      <c r="B62" s="76"/>
      <c r="C62" s="76"/>
      <c r="D62" s="76"/>
      <c r="E62" s="76"/>
      <c r="F62" s="77"/>
      <c r="G62" s="77"/>
    </row>
    <row r="63" spans="1:7" ht="24" customHeight="1">
      <c r="A63" s="76" t="s">
        <v>81</v>
      </c>
      <c r="B63" s="76"/>
      <c r="C63" s="76"/>
      <c r="D63" s="76"/>
      <c r="E63" s="76"/>
      <c r="F63" s="77"/>
      <c r="G63" s="77"/>
    </row>
    <row r="64" spans="1:7" ht="22.5" customHeight="1">
      <c r="A64" s="78" t="s">
        <v>82</v>
      </c>
      <c r="B64" s="78"/>
      <c r="C64" s="78"/>
      <c r="D64" s="78"/>
      <c r="E64" s="78"/>
      <c r="F64" s="79"/>
      <c r="G64" s="79"/>
    </row>
    <row r="65" spans="1:7" ht="26.25" customHeight="1">
      <c r="A65" s="76" t="s">
        <v>83</v>
      </c>
      <c r="B65" s="76"/>
      <c r="C65" s="76"/>
      <c r="D65" s="76"/>
      <c r="E65" s="76"/>
      <c r="F65" s="77"/>
      <c r="G65" s="77"/>
    </row>
    <row r="66" spans="1:7" ht="27.75" customHeight="1">
      <c r="A66" s="76" t="s">
        <v>84</v>
      </c>
      <c r="B66" s="76"/>
      <c r="C66" s="76"/>
      <c r="D66" s="76"/>
      <c r="E66" s="76"/>
      <c r="F66" s="77"/>
      <c r="G66" s="77"/>
    </row>
    <row r="67" spans="1:7" ht="26.25" customHeight="1">
      <c r="A67" s="76" t="s">
        <v>105</v>
      </c>
      <c r="B67" s="76"/>
      <c r="C67" s="76"/>
      <c r="D67" s="76"/>
      <c r="E67" s="76"/>
      <c r="F67" s="77"/>
      <c r="G67" s="77"/>
    </row>
    <row r="68" spans="1:7" ht="22.5" customHeight="1">
      <c r="A68" s="76" t="s">
        <v>106</v>
      </c>
      <c r="B68" s="76"/>
      <c r="C68" s="76"/>
      <c r="D68" s="76"/>
      <c r="E68" s="76"/>
      <c r="F68" s="77"/>
      <c r="G68" s="77"/>
    </row>
    <row r="69" spans="1:7" ht="23.25" customHeight="1">
      <c r="A69" s="76" t="s">
        <v>107</v>
      </c>
      <c r="B69" s="76"/>
      <c r="C69" s="76"/>
      <c r="D69" s="76"/>
      <c r="E69" s="76"/>
      <c r="F69" s="77"/>
      <c r="G69" s="77"/>
    </row>
    <row r="70" spans="1:7" ht="24.75" customHeight="1">
      <c r="A70" s="76" t="s">
        <v>108</v>
      </c>
      <c r="B70" s="76"/>
      <c r="C70" s="76"/>
      <c r="D70" s="76"/>
      <c r="E70" s="76"/>
      <c r="F70" s="77"/>
      <c r="G70" s="77"/>
    </row>
    <row r="71" spans="1:7" ht="19.5" customHeight="1">
      <c r="A71" s="76" t="s">
        <v>109</v>
      </c>
      <c r="B71" s="76"/>
      <c r="C71" s="76"/>
      <c r="D71" s="76"/>
      <c r="E71" s="76"/>
      <c r="F71" s="77"/>
      <c r="G71" s="77"/>
    </row>
    <row r="72" spans="1:7" ht="19.5" customHeight="1">
      <c r="A72" s="76" t="s">
        <v>110</v>
      </c>
      <c r="B72" s="76"/>
      <c r="C72" s="76"/>
      <c r="D72" s="76"/>
      <c r="E72" s="76"/>
      <c r="F72" s="77"/>
      <c r="G72" s="77"/>
    </row>
    <row r="73" spans="1:7" ht="19.5" customHeight="1">
      <c r="A73" s="76" t="s">
        <v>111</v>
      </c>
      <c r="B73" s="76"/>
      <c r="C73" s="76"/>
      <c r="D73" s="76"/>
      <c r="E73" s="76"/>
      <c r="F73" s="77"/>
      <c r="G73" s="77"/>
    </row>
    <row r="74" spans="1:7" ht="19.5" customHeight="1">
      <c r="A74" s="76" t="s">
        <v>112</v>
      </c>
      <c r="B74" s="76"/>
      <c r="C74" s="76"/>
      <c r="D74" s="76"/>
      <c r="E74" s="76"/>
      <c r="F74" s="77"/>
      <c r="G74" s="77"/>
    </row>
  </sheetData>
  <sheetProtection/>
  <mergeCells count="147">
    <mergeCell ref="A8:E8"/>
    <mergeCell ref="F8:G8"/>
    <mergeCell ref="A4:E4"/>
    <mergeCell ref="F4:G4"/>
    <mergeCell ref="A5:E5"/>
    <mergeCell ref="F5:G5"/>
    <mergeCell ref="A6:E6"/>
    <mergeCell ref="F6:G6"/>
    <mergeCell ref="A7:E7"/>
    <mergeCell ref="F7:G7"/>
    <mergeCell ref="A1:G1"/>
    <mergeCell ref="A2:E2"/>
    <mergeCell ref="F2:G2"/>
    <mergeCell ref="A3:E3"/>
    <mergeCell ref="F3:G3"/>
    <mergeCell ref="A10:E10"/>
    <mergeCell ref="F10:G10"/>
    <mergeCell ref="A21:E21"/>
    <mergeCell ref="F21:G21"/>
    <mergeCell ref="A19:E19"/>
    <mergeCell ref="F19:G19"/>
    <mergeCell ref="A12:E12"/>
    <mergeCell ref="F12:G12"/>
    <mergeCell ref="A13:E13"/>
    <mergeCell ref="F13:G13"/>
    <mergeCell ref="A9:E9"/>
    <mergeCell ref="F9:G9"/>
    <mergeCell ref="A16:E16"/>
    <mergeCell ref="F16:G16"/>
    <mergeCell ref="A11:E11"/>
    <mergeCell ref="F11:G11"/>
    <mergeCell ref="A14:E14"/>
    <mergeCell ref="F14:G14"/>
    <mergeCell ref="A15:E15"/>
    <mergeCell ref="F15:G15"/>
    <mergeCell ref="A22:E22"/>
    <mergeCell ref="F22:G22"/>
    <mergeCell ref="A17:E17"/>
    <mergeCell ref="F17:G17"/>
    <mergeCell ref="A18:E18"/>
    <mergeCell ref="F18:G18"/>
    <mergeCell ref="A20:E20"/>
    <mergeCell ref="F20:G20"/>
    <mergeCell ref="A25:E25"/>
    <mergeCell ref="F25:G25"/>
    <mergeCell ref="A26:E26"/>
    <mergeCell ref="F26:G26"/>
    <mergeCell ref="A23:E23"/>
    <mergeCell ref="F23:G23"/>
    <mergeCell ref="A24:E24"/>
    <mergeCell ref="F24:G24"/>
    <mergeCell ref="A27:E27"/>
    <mergeCell ref="F27:G27"/>
    <mergeCell ref="A31:E31"/>
    <mergeCell ref="F31:G31"/>
    <mergeCell ref="A29:E29"/>
    <mergeCell ref="F29:G29"/>
    <mergeCell ref="A30:E30"/>
    <mergeCell ref="F30:G30"/>
    <mergeCell ref="A28:E28"/>
    <mergeCell ref="F28:G28"/>
    <mergeCell ref="A35:E35"/>
    <mergeCell ref="F35:G35"/>
    <mergeCell ref="A32:E32"/>
    <mergeCell ref="F32:G32"/>
    <mergeCell ref="A36:E36"/>
    <mergeCell ref="F36:G36"/>
    <mergeCell ref="A39:E39"/>
    <mergeCell ref="F39:G39"/>
    <mergeCell ref="A38:E38"/>
    <mergeCell ref="F38:G38"/>
    <mergeCell ref="A44:E44"/>
    <mergeCell ref="F44:G44"/>
    <mergeCell ref="A33:E33"/>
    <mergeCell ref="F33:G33"/>
    <mergeCell ref="A37:E37"/>
    <mergeCell ref="F37:G37"/>
    <mergeCell ref="A34:E34"/>
    <mergeCell ref="F34:G34"/>
    <mergeCell ref="A40:E40"/>
    <mergeCell ref="F40:G40"/>
    <mergeCell ref="A49:E49"/>
    <mergeCell ref="F49:G49"/>
    <mergeCell ref="A46:E46"/>
    <mergeCell ref="F46:G46"/>
    <mergeCell ref="A48:E48"/>
    <mergeCell ref="F48:G48"/>
    <mergeCell ref="A41:E41"/>
    <mergeCell ref="F41:G41"/>
    <mergeCell ref="A42:E42"/>
    <mergeCell ref="F42:G42"/>
    <mergeCell ref="A43:E43"/>
    <mergeCell ref="F43:G43"/>
    <mergeCell ref="A55:E55"/>
    <mergeCell ref="F55:G55"/>
    <mergeCell ref="A45:E45"/>
    <mergeCell ref="F45:G45"/>
    <mergeCell ref="A52:E52"/>
    <mergeCell ref="F52:G52"/>
    <mergeCell ref="A47:E47"/>
    <mergeCell ref="F47:G47"/>
    <mergeCell ref="A50:E50"/>
    <mergeCell ref="F50:G50"/>
    <mergeCell ref="A51:E51"/>
    <mergeCell ref="F51:G51"/>
    <mergeCell ref="A53:E53"/>
    <mergeCell ref="F53:G53"/>
    <mergeCell ref="A54:E54"/>
    <mergeCell ref="F54:G54"/>
    <mergeCell ref="A64:E64"/>
    <mergeCell ref="F64:G64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56:E56"/>
    <mergeCell ref="F56:G56"/>
    <mergeCell ref="A57:E57"/>
    <mergeCell ref="F57:G57"/>
    <mergeCell ref="A58:E58"/>
    <mergeCell ref="F58:G58"/>
    <mergeCell ref="A70:E70"/>
    <mergeCell ref="F70:G70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4:E74"/>
    <mergeCell ref="F74:G74"/>
    <mergeCell ref="A71:E71"/>
    <mergeCell ref="F71:G71"/>
    <mergeCell ref="A72:E72"/>
    <mergeCell ref="F72:G72"/>
    <mergeCell ref="A73:E73"/>
    <mergeCell ref="F73:G73"/>
  </mergeCells>
  <printOptions/>
  <pageMargins left="0.7874015748031497" right="0.3937007874015748" top="0.7874015748031497" bottom="0.3937007874015748" header="0.35433070866141736" footer="0.2755905511811024"/>
  <pageSetup fitToHeight="14" fitToWidth="1" horizontalDpi="600" verticalDpi="600" orientation="portrait" paperSize="9" r:id="rId1"/>
  <rowBreaks count="2" manualBreakCount="2">
    <brk id="23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zoomScalePageLayoutView="0" workbookViewId="0" topLeftCell="A38">
      <selection activeCell="H43" sqref="H43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9.00390625" style="2" customWidth="1"/>
    <col min="4" max="4" width="13.625" style="3" customWidth="1"/>
    <col min="5" max="5" width="14.625" style="2" customWidth="1"/>
    <col min="6" max="6" width="13.875" style="2" customWidth="1"/>
    <col min="7" max="7" width="14.25390625" style="2" customWidth="1"/>
    <col min="8" max="8" width="14.00390625" style="2" customWidth="1"/>
    <col min="9" max="16384" width="9.125" style="2" customWidth="1"/>
  </cols>
  <sheetData>
    <row r="1" spans="1:7" ht="18" customHeight="1">
      <c r="A1" s="55" t="s">
        <v>115</v>
      </c>
      <c r="B1" s="55"/>
      <c r="C1" s="55"/>
      <c r="D1" s="55"/>
      <c r="E1" s="55"/>
      <c r="F1" s="55"/>
      <c r="G1" s="55"/>
    </row>
    <row r="2" spans="1:8" ht="15.75" customHeight="1">
      <c r="A2" s="77" t="s">
        <v>0</v>
      </c>
      <c r="B2" s="77"/>
      <c r="C2" s="77"/>
      <c r="D2" s="56" t="s">
        <v>127</v>
      </c>
      <c r="E2" s="56" t="s">
        <v>3</v>
      </c>
      <c r="F2" s="56" t="s">
        <v>4</v>
      </c>
      <c r="G2" s="56"/>
      <c r="H2" s="56"/>
    </row>
    <row r="3" spans="1:8" ht="57.75" customHeight="1">
      <c r="A3" s="77"/>
      <c r="B3" s="77"/>
      <c r="C3" s="77"/>
      <c r="D3" s="56"/>
      <c r="E3" s="56"/>
      <c r="F3" s="45" t="s">
        <v>145</v>
      </c>
      <c r="G3" s="26" t="s">
        <v>146</v>
      </c>
      <c r="H3" s="26" t="s">
        <v>147</v>
      </c>
    </row>
    <row r="4" spans="1:8" ht="30" customHeight="1">
      <c r="A4" s="92" t="s">
        <v>170</v>
      </c>
      <c r="B4" s="92"/>
      <c r="C4" s="92"/>
      <c r="D4" s="9" t="s">
        <v>33</v>
      </c>
      <c r="E4" s="41">
        <f>F4</f>
        <v>0</v>
      </c>
      <c r="F4" s="46"/>
      <c r="G4" s="41">
        <v>0</v>
      </c>
      <c r="H4" s="41">
        <v>0</v>
      </c>
    </row>
    <row r="5" spans="1:8" ht="19.5" customHeight="1">
      <c r="A5" s="94" t="s">
        <v>5</v>
      </c>
      <c r="B5" s="94"/>
      <c r="C5" s="94"/>
      <c r="D5" s="9" t="s">
        <v>33</v>
      </c>
      <c r="E5" s="42">
        <f>E7+E8+E10+E15</f>
        <v>49812216</v>
      </c>
      <c r="F5" s="47">
        <f>F7+F8+F10+F15</f>
        <v>16644072</v>
      </c>
      <c r="G5" s="42">
        <f>G7+G8</f>
        <v>16584072</v>
      </c>
      <c r="H5" s="42">
        <f>H7+H8</f>
        <v>16584072</v>
      </c>
    </row>
    <row r="6" spans="1:8" ht="15.75" customHeight="1">
      <c r="A6" s="92" t="s">
        <v>6</v>
      </c>
      <c r="B6" s="92"/>
      <c r="C6" s="92"/>
      <c r="D6" s="9" t="s">
        <v>33</v>
      </c>
      <c r="E6" s="43"/>
      <c r="F6" s="48"/>
      <c r="G6" s="43"/>
      <c r="H6" s="43"/>
    </row>
    <row r="7" spans="1:8" ht="31.5" customHeight="1">
      <c r="A7" s="92" t="s">
        <v>179</v>
      </c>
      <c r="B7" s="92"/>
      <c r="C7" s="92"/>
      <c r="D7" s="9" t="s">
        <v>33</v>
      </c>
      <c r="E7" s="41">
        <f>SUM(F7+G7+H7)</f>
        <v>43585095</v>
      </c>
      <c r="F7" s="46">
        <v>14528365</v>
      </c>
      <c r="G7" s="46">
        <v>14528365</v>
      </c>
      <c r="H7" s="46">
        <v>14528365</v>
      </c>
    </row>
    <row r="8" spans="1:8" ht="15.75" customHeight="1">
      <c r="A8" s="92" t="s">
        <v>125</v>
      </c>
      <c r="B8" s="92"/>
      <c r="C8" s="92"/>
      <c r="D8" s="9" t="s">
        <v>33</v>
      </c>
      <c r="E8" s="41">
        <f>SUM(F8+G8+H8)</f>
        <v>6167121</v>
      </c>
      <c r="F8" s="46">
        <v>2055707</v>
      </c>
      <c r="G8" s="46">
        <v>2055707</v>
      </c>
      <c r="H8" s="46">
        <v>2055707</v>
      </c>
    </row>
    <row r="9" spans="1:8" ht="15.75" customHeight="1">
      <c r="A9" s="92" t="s">
        <v>126</v>
      </c>
      <c r="B9" s="92"/>
      <c r="C9" s="92"/>
      <c r="D9" s="9" t="s">
        <v>33</v>
      </c>
      <c r="E9" s="41"/>
      <c r="F9" s="46"/>
      <c r="G9" s="41"/>
      <c r="H9" s="41"/>
    </row>
    <row r="10" spans="1:8" ht="110.25" customHeight="1">
      <c r="A10" s="92" t="s">
        <v>139</v>
      </c>
      <c r="B10" s="92"/>
      <c r="C10" s="92"/>
      <c r="D10" s="9" t="s">
        <v>33</v>
      </c>
      <c r="E10" s="41"/>
      <c r="F10" s="46"/>
      <c r="G10" s="41" t="s">
        <v>31</v>
      </c>
      <c r="H10" s="41"/>
    </row>
    <row r="11" spans="1:8" ht="16.5" customHeight="1">
      <c r="A11" s="92" t="s">
        <v>6</v>
      </c>
      <c r="B11" s="92"/>
      <c r="C11" s="92"/>
      <c r="D11" s="9" t="s">
        <v>33</v>
      </c>
      <c r="E11" s="41"/>
      <c r="F11" s="46"/>
      <c r="G11" s="41"/>
      <c r="H11" s="41"/>
    </row>
    <row r="12" spans="1:8" ht="16.5" customHeight="1">
      <c r="A12" s="92" t="s">
        <v>49</v>
      </c>
      <c r="B12" s="92"/>
      <c r="C12" s="92"/>
      <c r="D12" s="9" t="s">
        <v>33</v>
      </c>
      <c r="E12" s="41"/>
      <c r="F12" s="46"/>
      <c r="G12" s="41"/>
      <c r="H12" s="41"/>
    </row>
    <row r="13" spans="1:8" ht="16.5" customHeight="1">
      <c r="A13" s="92" t="s">
        <v>50</v>
      </c>
      <c r="B13" s="92"/>
      <c r="C13" s="92"/>
      <c r="D13" s="9" t="s">
        <v>33</v>
      </c>
      <c r="E13" s="41"/>
      <c r="F13" s="46"/>
      <c r="G13" s="41"/>
      <c r="H13" s="41"/>
    </row>
    <row r="14" spans="1:8" ht="16.5" customHeight="1">
      <c r="A14" s="76" t="s">
        <v>122</v>
      </c>
      <c r="B14" s="76"/>
      <c r="C14" s="76"/>
      <c r="D14" s="9"/>
      <c r="E14" s="41"/>
      <c r="F14" s="46"/>
      <c r="G14" s="41"/>
      <c r="H14" s="41"/>
    </row>
    <row r="15" spans="1:8" ht="33" customHeight="1">
      <c r="A15" s="92" t="s">
        <v>123</v>
      </c>
      <c r="B15" s="92"/>
      <c r="C15" s="92"/>
      <c r="D15" s="9" t="s">
        <v>33</v>
      </c>
      <c r="E15" s="41">
        <f>SUM(F15+G15+H15)</f>
        <v>60000</v>
      </c>
      <c r="F15" s="46">
        <v>60000</v>
      </c>
      <c r="G15" s="41"/>
      <c r="H15" s="41"/>
    </row>
    <row r="16" spans="1:8" ht="15" customHeight="1">
      <c r="A16" s="92" t="s">
        <v>6</v>
      </c>
      <c r="B16" s="92"/>
      <c r="C16" s="92"/>
      <c r="D16" s="9" t="s">
        <v>33</v>
      </c>
      <c r="E16" s="41"/>
      <c r="F16" s="46"/>
      <c r="G16" s="41"/>
      <c r="H16" s="41"/>
    </row>
    <row r="17" spans="1:8" ht="18" customHeight="1">
      <c r="A17" s="92" t="s">
        <v>49</v>
      </c>
      <c r="B17" s="92"/>
      <c r="C17" s="92"/>
      <c r="D17" s="9" t="s">
        <v>33</v>
      </c>
      <c r="E17" s="41"/>
      <c r="F17" s="46"/>
      <c r="G17" s="41"/>
      <c r="H17" s="41"/>
    </row>
    <row r="18" spans="1:8" ht="18" customHeight="1">
      <c r="A18" s="92" t="s">
        <v>50</v>
      </c>
      <c r="B18" s="92"/>
      <c r="C18" s="92"/>
      <c r="D18" s="9" t="s">
        <v>33</v>
      </c>
      <c r="E18" s="41"/>
      <c r="F18" s="46"/>
      <c r="G18" s="41"/>
      <c r="H18" s="41"/>
    </row>
    <row r="19" spans="1:8" ht="18" customHeight="1">
      <c r="A19" s="76" t="s">
        <v>122</v>
      </c>
      <c r="B19" s="76"/>
      <c r="C19" s="76"/>
      <c r="D19" s="9" t="s">
        <v>33</v>
      </c>
      <c r="E19" s="41"/>
      <c r="F19" s="46"/>
      <c r="G19" s="41"/>
      <c r="H19" s="41"/>
    </row>
    <row r="20" spans="1:8" ht="29.25" customHeight="1">
      <c r="A20" s="92" t="s">
        <v>124</v>
      </c>
      <c r="B20" s="92"/>
      <c r="C20" s="92"/>
      <c r="D20" s="9" t="s">
        <v>33</v>
      </c>
      <c r="E20" s="41"/>
      <c r="F20" s="46"/>
      <c r="G20" s="41"/>
      <c r="H20" s="41"/>
    </row>
    <row r="21" spans="1:8" s="19" customFormat="1" ht="13.5" customHeight="1">
      <c r="A21" s="94" t="s">
        <v>7</v>
      </c>
      <c r="B21" s="94"/>
      <c r="C21" s="94"/>
      <c r="D21" s="12">
        <v>900</v>
      </c>
      <c r="E21" s="44">
        <f>SUM(E23+E28+E39+E43+E42)</f>
        <v>49932216</v>
      </c>
      <c r="F21" s="47">
        <f>SUM(F23+F28+F39+F43+F42)</f>
        <v>16644072</v>
      </c>
      <c r="G21" s="42">
        <f>SUM(G23+G28+G39+G43+G42)</f>
        <v>16644072</v>
      </c>
      <c r="H21" s="42">
        <f>SUM(H23+H28+H39+H43+H42)</f>
        <v>16644072</v>
      </c>
    </row>
    <row r="22" spans="1:8" ht="14.25" customHeight="1">
      <c r="A22" s="92" t="s">
        <v>6</v>
      </c>
      <c r="B22" s="92"/>
      <c r="C22" s="92"/>
      <c r="D22" s="9"/>
      <c r="E22" s="42"/>
      <c r="F22" s="47"/>
      <c r="G22" s="42"/>
      <c r="H22" s="42"/>
    </row>
    <row r="23" spans="1:8" ht="30" customHeight="1">
      <c r="A23" s="54" t="s">
        <v>89</v>
      </c>
      <c r="B23" s="54"/>
      <c r="C23" s="54"/>
      <c r="D23" s="36">
        <v>210</v>
      </c>
      <c r="E23" s="41">
        <f>SUM(E25:E27)</f>
        <v>34574670</v>
      </c>
      <c r="F23" s="46">
        <f>SUM(F25:F27)</f>
        <v>11524890</v>
      </c>
      <c r="G23" s="41">
        <f>SUM(G25:G27)</f>
        <v>11524890</v>
      </c>
      <c r="H23" s="41">
        <f>SUM(H25:H27)</f>
        <v>11524890</v>
      </c>
    </row>
    <row r="24" spans="1:8" ht="12.75" customHeight="1">
      <c r="A24" s="76" t="s">
        <v>1</v>
      </c>
      <c r="B24" s="76"/>
      <c r="C24" s="76"/>
      <c r="D24" s="10"/>
      <c r="E24" s="41"/>
      <c r="F24" s="46"/>
      <c r="G24" s="41"/>
      <c r="H24" s="41"/>
    </row>
    <row r="25" spans="1:8" ht="16.5" customHeight="1">
      <c r="A25" s="92" t="s">
        <v>34</v>
      </c>
      <c r="B25" s="92"/>
      <c r="C25" s="92"/>
      <c r="D25" s="36">
        <v>211</v>
      </c>
      <c r="E25" s="41">
        <f>SUM(F25+G25+H25)</f>
        <v>26534325</v>
      </c>
      <c r="F25" s="46">
        <v>8844775</v>
      </c>
      <c r="G25" s="46">
        <v>8844775</v>
      </c>
      <c r="H25" s="46">
        <v>8844775</v>
      </c>
    </row>
    <row r="26" spans="1:8" ht="19.5" customHeight="1">
      <c r="A26" s="53" t="s">
        <v>35</v>
      </c>
      <c r="B26" s="53"/>
      <c r="C26" s="53"/>
      <c r="D26" s="36">
        <v>212</v>
      </c>
      <c r="E26" s="41">
        <f>SUM(F26+G26+H26)</f>
        <v>24480</v>
      </c>
      <c r="F26" s="46">
        <v>8160</v>
      </c>
      <c r="G26" s="41">
        <v>8160</v>
      </c>
      <c r="H26" s="41">
        <v>8160</v>
      </c>
    </row>
    <row r="27" spans="1:8" ht="33.75" customHeight="1">
      <c r="A27" s="92" t="s">
        <v>36</v>
      </c>
      <c r="B27" s="92"/>
      <c r="C27" s="92"/>
      <c r="D27" s="36">
        <v>213</v>
      </c>
      <c r="E27" s="41">
        <f>SUM(F27+G27+H27)</f>
        <v>8015865</v>
      </c>
      <c r="F27" s="46">
        <v>2671955</v>
      </c>
      <c r="G27" s="41">
        <v>2671955</v>
      </c>
      <c r="H27" s="41">
        <v>2671955</v>
      </c>
    </row>
    <row r="28" spans="1:8" ht="16.5" customHeight="1">
      <c r="A28" s="92" t="s">
        <v>90</v>
      </c>
      <c r="B28" s="92"/>
      <c r="C28" s="92"/>
      <c r="D28" s="36">
        <v>220</v>
      </c>
      <c r="E28" s="41">
        <f>SUM(E30:E35)</f>
        <v>9552147</v>
      </c>
      <c r="F28" s="46">
        <f>SUM(F30:F35)</f>
        <v>3184049</v>
      </c>
      <c r="G28" s="41">
        <f>SUM(G30:G35)</f>
        <v>3184049</v>
      </c>
      <c r="H28" s="41">
        <f>SUM(H30:H35)</f>
        <v>3184049</v>
      </c>
    </row>
    <row r="29" spans="1:8" ht="16.5" customHeight="1">
      <c r="A29" s="76" t="s">
        <v>1</v>
      </c>
      <c r="B29" s="76"/>
      <c r="C29" s="76"/>
      <c r="D29" s="36"/>
      <c r="E29" s="41"/>
      <c r="F29" s="46"/>
      <c r="G29" s="41"/>
      <c r="H29" s="41"/>
    </row>
    <row r="30" spans="1:8" ht="13.5" customHeight="1">
      <c r="A30" s="92" t="s">
        <v>37</v>
      </c>
      <c r="B30" s="92"/>
      <c r="C30" s="92"/>
      <c r="D30" s="36">
        <v>221</v>
      </c>
      <c r="E30" s="41">
        <f>SUM(F30+G30+H30)</f>
        <v>184740</v>
      </c>
      <c r="F30" s="46">
        <v>61580</v>
      </c>
      <c r="G30" s="41">
        <v>61580</v>
      </c>
      <c r="H30" s="41">
        <v>61580</v>
      </c>
    </row>
    <row r="31" spans="1:8" ht="15.75" customHeight="1">
      <c r="A31" s="92" t="s">
        <v>38</v>
      </c>
      <c r="B31" s="92"/>
      <c r="C31" s="92"/>
      <c r="D31" s="36">
        <v>222</v>
      </c>
      <c r="E31" s="41">
        <f>SUM(F31+G31+H31)</f>
        <v>1733400</v>
      </c>
      <c r="F31" s="46">
        <v>577800</v>
      </c>
      <c r="G31" s="41">
        <v>577800</v>
      </c>
      <c r="H31" s="41">
        <v>577800</v>
      </c>
    </row>
    <row r="32" spans="1:8" ht="17.25" customHeight="1">
      <c r="A32" s="92" t="s">
        <v>39</v>
      </c>
      <c r="B32" s="92"/>
      <c r="C32" s="92"/>
      <c r="D32" s="36">
        <v>223</v>
      </c>
      <c r="E32" s="41">
        <f>SUM(F32+G32+H32)</f>
        <v>6257988</v>
      </c>
      <c r="F32" s="46">
        <v>2085996</v>
      </c>
      <c r="G32" s="41">
        <v>2085996</v>
      </c>
      <c r="H32" s="41">
        <v>2085996</v>
      </c>
    </row>
    <row r="33" spans="1:8" ht="30" customHeight="1">
      <c r="A33" s="92" t="s">
        <v>40</v>
      </c>
      <c r="B33" s="92"/>
      <c r="C33" s="92"/>
      <c r="D33" s="36">
        <v>224</v>
      </c>
      <c r="E33" s="41"/>
      <c r="F33" s="46"/>
      <c r="G33" s="41"/>
      <c r="H33" s="41"/>
    </row>
    <row r="34" spans="1:8" ht="30.75" customHeight="1">
      <c r="A34" s="92" t="s">
        <v>41</v>
      </c>
      <c r="B34" s="92"/>
      <c r="C34" s="92"/>
      <c r="D34" s="36">
        <v>225</v>
      </c>
      <c r="E34" s="41">
        <f>SUM(F34+G34+H34)</f>
        <v>673341</v>
      </c>
      <c r="F34" s="46">
        <v>224447</v>
      </c>
      <c r="G34" s="46">
        <v>224447</v>
      </c>
      <c r="H34" s="46">
        <v>224447</v>
      </c>
    </row>
    <row r="35" spans="1:8" ht="15.75" customHeight="1">
      <c r="A35" s="92" t="s">
        <v>42</v>
      </c>
      <c r="B35" s="92"/>
      <c r="C35" s="92"/>
      <c r="D35" s="36">
        <v>226</v>
      </c>
      <c r="E35" s="41">
        <f>SUM(F35+G35+H35)</f>
        <v>702678</v>
      </c>
      <c r="F35" s="46">
        <v>234226</v>
      </c>
      <c r="G35" s="41">
        <v>234226</v>
      </c>
      <c r="H35" s="41">
        <v>234226</v>
      </c>
    </row>
    <row r="36" spans="1:8" ht="32.25" customHeight="1">
      <c r="A36" s="92" t="s">
        <v>91</v>
      </c>
      <c r="B36" s="92"/>
      <c r="C36" s="92"/>
      <c r="D36" s="36">
        <v>240</v>
      </c>
      <c r="E36" s="41"/>
      <c r="F36" s="46"/>
      <c r="G36" s="41"/>
      <c r="H36" s="41"/>
    </row>
    <row r="37" spans="1:8" ht="12.75" customHeight="1">
      <c r="A37" s="76" t="s">
        <v>1</v>
      </c>
      <c r="B37" s="76"/>
      <c r="C37" s="76"/>
      <c r="D37" s="36"/>
      <c r="E37" s="41"/>
      <c r="F37" s="46"/>
      <c r="G37" s="41"/>
      <c r="H37" s="41"/>
    </row>
    <row r="38" spans="1:8" ht="48.75" customHeight="1">
      <c r="A38" s="92" t="s">
        <v>140</v>
      </c>
      <c r="B38" s="92"/>
      <c r="C38" s="92"/>
      <c r="D38" s="36">
        <v>241</v>
      </c>
      <c r="E38" s="41"/>
      <c r="F38" s="46"/>
      <c r="G38" s="41"/>
      <c r="H38" s="41"/>
    </row>
    <row r="39" spans="1:8" ht="19.5" customHeight="1">
      <c r="A39" s="92" t="s">
        <v>92</v>
      </c>
      <c r="B39" s="92"/>
      <c r="C39" s="92"/>
      <c r="D39" s="36">
        <v>260</v>
      </c>
      <c r="E39" s="41">
        <f>E41</f>
        <v>1876830</v>
      </c>
      <c r="F39" s="46">
        <f>F41</f>
        <v>625610</v>
      </c>
      <c r="G39" s="41">
        <f>G41</f>
        <v>625610</v>
      </c>
      <c r="H39" s="41">
        <f>H41</f>
        <v>625610</v>
      </c>
    </row>
    <row r="40" spans="1:8" ht="19.5" customHeight="1">
      <c r="A40" s="76" t="s">
        <v>1</v>
      </c>
      <c r="B40" s="76"/>
      <c r="C40" s="76"/>
      <c r="D40" s="36"/>
      <c r="E40" s="41"/>
      <c r="F40" s="46"/>
      <c r="G40" s="41"/>
      <c r="H40" s="41"/>
    </row>
    <row r="41" spans="1:8" ht="34.5" customHeight="1">
      <c r="A41" s="92" t="s">
        <v>44</v>
      </c>
      <c r="B41" s="92"/>
      <c r="C41" s="92"/>
      <c r="D41" s="36">
        <v>262</v>
      </c>
      <c r="E41" s="41">
        <f>SUM(F41+G41+H41)</f>
        <v>1876830</v>
      </c>
      <c r="F41" s="46">
        <v>625610</v>
      </c>
      <c r="G41" s="41">
        <v>625610</v>
      </c>
      <c r="H41" s="41">
        <v>625610</v>
      </c>
    </row>
    <row r="42" spans="1:8" ht="19.5" customHeight="1">
      <c r="A42" s="92" t="s">
        <v>45</v>
      </c>
      <c r="B42" s="92"/>
      <c r="C42" s="92"/>
      <c r="D42" s="36">
        <v>290</v>
      </c>
      <c r="E42" s="41">
        <f>SUM(F42+G42+H42)</f>
        <v>2010330</v>
      </c>
      <c r="F42" s="46">
        <v>670110</v>
      </c>
      <c r="G42" s="46">
        <v>670110</v>
      </c>
      <c r="H42" s="46">
        <v>670110</v>
      </c>
    </row>
    <row r="43" spans="1:8" ht="30.75" customHeight="1">
      <c r="A43" s="92" t="s">
        <v>93</v>
      </c>
      <c r="B43" s="92"/>
      <c r="C43" s="92"/>
      <c r="D43" s="36">
        <v>300</v>
      </c>
      <c r="E43" s="41">
        <f>SUM(E45:E46)</f>
        <v>1918239</v>
      </c>
      <c r="F43" s="46">
        <f>SUM(F45:F46)</f>
        <v>639413</v>
      </c>
      <c r="G43" s="41">
        <f>SUM(G45:G46)</f>
        <v>639413</v>
      </c>
      <c r="H43" s="41">
        <f>SUM(H45:H46)</f>
        <v>639413</v>
      </c>
    </row>
    <row r="44" spans="1:8" ht="15" customHeight="1">
      <c r="A44" s="76" t="s">
        <v>1</v>
      </c>
      <c r="B44" s="76"/>
      <c r="C44" s="76"/>
      <c r="D44" s="36"/>
      <c r="E44" s="41"/>
      <c r="F44" s="46"/>
      <c r="G44" s="41"/>
      <c r="H44" s="41"/>
    </row>
    <row r="45" spans="1:8" ht="30.75" customHeight="1">
      <c r="A45" s="92" t="s">
        <v>46</v>
      </c>
      <c r="B45" s="92"/>
      <c r="C45" s="92"/>
      <c r="D45" s="36">
        <v>310</v>
      </c>
      <c r="E45" s="41">
        <f>SUM(F45+G45+H45)</f>
        <v>1037319</v>
      </c>
      <c r="F45" s="46">
        <v>345773</v>
      </c>
      <c r="G45" s="46">
        <v>345773</v>
      </c>
      <c r="H45" s="46">
        <v>345773</v>
      </c>
    </row>
    <row r="46" spans="1:8" ht="28.5" customHeight="1">
      <c r="A46" s="92" t="s">
        <v>47</v>
      </c>
      <c r="B46" s="92"/>
      <c r="C46" s="92"/>
      <c r="D46" s="36">
        <v>340</v>
      </c>
      <c r="E46" s="41">
        <f>SUM(F46+G46+H46)</f>
        <v>880920</v>
      </c>
      <c r="F46" s="49">
        <v>293640</v>
      </c>
      <c r="G46" s="49">
        <v>293640</v>
      </c>
      <c r="H46" s="49">
        <v>293640</v>
      </c>
    </row>
    <row r="47" spans="1:8" ht="33.75" customHeight="1" hidden="1">
      <c r="A47" s="92" t="s">
        <v>94</v>
      </c>
      <c r="B47" s="92"/>
      <c r="C47" s="92"/>
      <c r="D47" s="36">
        <v>500</v>
      </c>
      <c r="E47" s="41"/>
      <c r="F47" s="46"/>
      <c r="G47" s="41"/>
      <c r="H47" s="41"/>
    </row>
    <row r="48" spans="1:8" ht="20.25" customHeight="1" hidden="1">
      <c r="A48" s="76" t="s">
        <v>1</v>
      </c>
      <c r="B48" s="76"/>
      <c r="C48" s="76"/>
      <c r="D48" s="36"/>
      <c r="E48" s="41"/>
      <c r="F48" s="46"/>
      <c r="G48" s="41"/>
      <c r="H48" s="41"/>
    </row>
    <row r="49" spans="1:8" ht="30.75" customHeight="1" hidden="1">
      <c r="A49" s="92" t="s">
        <v>52</v>
      </c>
      <c r="B49" s="92"/>
      <c r="C49" s="92"/>
      <c r="D49" s="36">
        <v>520</v>
      </c>
      <c r="E49" s="41"/>
      <c r="F49" s="46"/>
      <c r="G49" s="41"/>
      <c r="H49" s="41"/>
    </row>
    <row r="50" spans="1:8" ht="30.75" customHeight="1" hidden="1">
      <c r="A50" s="92" t="s">
        <v>48</v>
      </c>
      <c r="B50" s="92"/>
      <c r="C50" s="92"/>
      <c r="D50" s="36">
        <v>530</v>
      </c>
      <c r="E50" s="41"/>
      <c r="F50" s="46"/>
      <c r="G50" s="41"/>
      <c r="H50" s="41"/>
    </row>
    <row r="51" spans="1:8" s="19" customFormat="1" ht="15.75" customHeight="1">
      <c r="A51" s="93" t="s">
        <v>8</v>
      </c>
      <c r="B51" s="93"/>
      <c r="C51" s="93"/>
      <c r="D51" s="31"/>
      <c r="E51" s="42"/>
      <c r="F51" s="47"/>
      <c r="G51" s="42"/>
      <c r="H51" s="42"/>
    </row>
    <row r="52" spans="1:8" s="19" customFormat="1" ht="28.5" customHeight="1">
      <c r="A52" s="94" t="s">
        <v>9</v>
      </c>
      <c r="B52" s="94"/>
      <c r="C52" s="94"/>
      <c r="D52" s="12" t="s">
        <v>33</v>
      </c>
      <c r="E52" s="42">
        <f>F52+G52+H52</f>
        <v>137010</v>
      </c>
      <c r="F52" s="47">
        <f>SUM(F54:F58)</f>
        <v>45670</v>
      </c>
      <c r="G52" s="42">
        <f>SUM(G54:G58)</f>
        <v>45670</v>
      </c>
      <c r="H52" s="42">
        <f>SUM(H54:H58)</f>
        <v>45670</v>
      </c>
    </row>
    <row r="53" spans="1:8" ht="18.75" customHeight="1">
      <c r="A53" s="91" t="s">
        <v>6</v>
      </c>
      <c r="B53" s="91"/>
      <c r="C53" s="91"/>
      <c r="D53" s="9" t="s">
        <v>33</v>
      </c>
      <c r="E53" s="41"/>
      <c r="F53" s="46"/>
      <c r="G53" s="41"/>
      <c r="H53" s="41"/>
    </row>
    <row r="54" spans="1:8" ht="51" customHeight="1">
      <c r="A54" s="91" t="s">
        <v>171</v>
      </c>
      <c r="B54" s="91"/>
      <c r="C54" s="91"/>
      <c r="D54" s="9" t="s">
        <v>33</v>
      </c>
      <c r="E54" s="41">
        <f>F54+G54+H54</f>
        <v>0</v>
      </c>
      <c r="F54" s="46"/>
      <c r="G54" s="41"/>
      <c r="H54" s="41"/>
    </row>
    <row r="55" spans="1:8" ht="79.5" customHeight="1">
      <c r="A55" s="91" t="s">
        <v>172</v>
      </c>
      <c r="B55" s="91"/>
      <c r="C55" s="91"/>
      <c r="D55" s="9" t="s">
        <v>33</v>
      </c>
      <c r="E55" s="41">
        <f>F55+G55+H55</f>
        <v>137010</v>
      </c>
      <c r="F55" s="46">
        <v>45670</v>
      </c>
      <c r="G55" s="41">
        <v>45670</v>
      </c>
      <c r="H55" s="41">
        <v>45670</v>
      </c>
    </row>
    <row r="56" spans="1:8" ht="35.25" customHeight="1">
      <c r="A56" s="91" t="s">
        <v>180</v>
      </c>
      <c r="B56" s="91"/>
      <c r="C56" s="91"/>
      <c r="D56" s="9"/>
      <c r="E56" s="41">
        <f>F56+G56+H56</f>
        <v>0</v>
      </c>
      <c r="F56" s="46"/>
      <c r="G56" s="41"/>
      <c r="H56" s="41"/>
    </row>
    <row r="57" spans="1:8" ht="79.5" customHeight="1">
      <c r="A57" s="91" t="s">
        <v>182</v>
      </c>
      <c r="B57" s="91"/>
      <c r="C57" s="91"/>
      <c r="D57" s="9" t="s">
        <v>33</v>
      </c>
      <c r="E57" s="41">
        <f>F57+G57+H57</f>
        <v>0</v>
      </c>
      <c r="F57" s="46"/>
      <c r="G57" s="41"/>
      <c r="H57" s="41"/>
    </row>
    <row r="58" spans="1:8" ht="54.75" customHeight="1">
      <c r="A58" s="91" t="s">
        <v>181</v>
      </c>
      <c r="B58" s="91"/>
      <c r="C58" s="91"/>
      <c r="D58" s="9" t="s">
        <v>33</v>
      </c>
      <c r="E58" s="41">
        <f>F58+G58+H58</f>
        <v>0</v>
      </c>
      <c r="F58" s="46"/>
      <c r="G58" s="41"/>
      <c r="H58" s="41"/>
    </row>
  </sheetData>
  <sheetProtection/>
  <mergeCells count="60">
    <mergeCell ref="A58:C58"/>
    <mergeCell ref="A11:C11"/>
    <mergeCell ref="A12:C12"/>
    <mergeCell ref="A4:C4"/>
    <mergeCell ref="A5:C5"/>
    <mergeCell ref="A6:C6"/>
    <mergeCell ref="A7:C7"/>
    <mergeCell ref="A8:C8"/>
    <mergeCell ref="A9:C9"/>
    <mergeCell ref="A10:C10"/>
    <mergeCell ref="A1:G1"/>
    <mergeCell ref="A2:C3"/>
    <mergeCell ref="D2:D3"/>
    <mergeCell ref="E2:E3"/>
    <mergeCell ref="F2:H2"/>
    <mergeCell ref="A27:C27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35:C35"/>
    <mergeCell ref="A36:C36"/>
    <mergeCell ref="A29:C29"/>
    <mergeCell ref="A30:C30"/>
    <mergeCell ref="A31:C31"/>
    <mergeCell ref="A32:C32"/>
    <mergeCell ref="A33:C33"/>
    <mergeCell ref="A34:C34"/>
    <mergeCell ref="A37:C37"/>
    <mergeCell ref="A38:C38"/>
    <mergeCell ref="A43:C43"/>
    <mergeCell ref="A44:C44"/>
    <mergeCell ref="A41:C41"/>
    <mergeCell ref="A42:C42"/>
    <mergeCell ref="A39:C39"/>
    <mergeCell ref="A40:C40"/>
    <mergeCell ref="A45:C45"/>
    <mergeCell ref="A50:C50"/>
    <mergeCell ref="A51:C51"/>
    <mergeCell ref="A52:C52"/>
    <mergeCell ref="A57:C57"/>
    <mergeCell ref="A46:C46"/>
    <mergeCell ref="A47:C47"/>
    <mergeCell ref="A48:C48"/>
    <mergeCell ref="A49:C49"/>
    <mergeCell ref="A53:C53"/>
    <mergeCell ref="A54:C54"/>
    <mergeCell ref="A55:C55"/>
    <mergeCell ref="A56:C56"/>
  </mergeCells>
  <printOptions/>
  <pageMargins left="0.7874015748031497" right="0.3937007874015748" top="0.7874015748031497" bottom="0.3937007874015748" header="0.35433070866141736" footer="0.2755905511811024"/>
  <pageSetup fitToHeight="14" horizontalDpi="600" verticalDpi="600" orientation="portrait" paperSize="9" scale="88" r:id="rId1"/>
  <rowBreaks count="1" manualBreakCount="1">
    <brk id="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6"/>
  <sheetViews>
    <sheetView tabSelected="1" view="pageBreakPreview" zoomScaleSheetLayoutView="100" zoomScalePageLayoutView="0" workbookViewId="0" topLeftCell="A56">
      <selection activeCell="F63" sqref="F63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4.00390625" style="3" customWidth="1"/>
    <col min="5" max="5" width="14.00390625" style="2" customWidth="1"/>
    <col min="6" max="6" width="13.875" style="2" customWidth="1"/>
    <col min="7" max="7" width="14.25390625" style="2" customWidth="1"/>
    <col min="8" max="8" width="12.875" style="2" customWidth="1"/>
    <col min="9" max="16384" width="9.125" style="2" customWidth="1"/>
  </cols>
  <sheetData>
    <row r="1" spans="1:8" ht="18" customHeight="1">
      <c r="A1" s="81" t="s">
        <v>116</v>
      </c>
      <c r="B1" s="81"/>
      <c r="C1" s="81"/>
      <c r="D1" s="81"/>
      <c r="E1" s="81"/>
      <c r="F1" s="81"/>
      <c r="G1" s="81"/>
      <c r="H1" s="81"/>
    </row>
    <row r="2" spans="1:8" ht="15.75" customHeight="1">
      <c r="A2" s="77" t="s">
        <v>0</v>
      </c>
      <c r="B2" s="77"/>
      <c r="C2" s="77"/>
      <c r="D2" s="56" t="s">
        <v>121</v>
      </c>
      <c r="E2" s="56" t="s">
        <v>3</v>
      </c>
      <c r="F2" s="56" t="s">
        <v>4</v>
      </c>
      <c r="G2" s="56"/>
      <c r="H2" s="56"/>
    </row>
    <row r="3" spans="1:8" ht="81" customHeight="1">
      <c r="A3" s="77"/>
      <c r="B3" s="77"/>
      <c r="C3" s="77"/>
      <c r="D3" s="56"/>
      <c r="E3" s="56"/>
      <c r="F3" s="26" t="s">
        <v>145</v>
      </c>
      <c r="G3" s="26" t="s">
        <v>146</v>
      </c>
      <c r="H3" s="26" t="s">
        <v>147</v>
      </c>
    </row>
    <row r="4" spans="1:8" ht="18.75" customHeight="1">
      <c r="A4" s="99" t="s">
        <v>184</v>
      </c>
      <c r="B4" s="99"/>
      <c r="C4" s="99"/>
      <c r="D4" s="99"/>
      <c r="E4" s="99"/>
      <c r="F4" s="99"/>
      <c r="G4" s="99"/>
      <c r="H4" s="99"/>
    </row>
    <row r="5" spans="1:8" ht="30" customHeight="1">
      <c r="A5" s="92" t="s">
        <v>169</v>
      </c>
      <c r="B5" s="92"/>
      <c r="C5" s="92"/>
      <c r="D5" s="9" t="s">
        <v>33</v>
      </c>
      <c r="E5" s="41">
        <f>F5</f>
        <v>0.2</v>
      </c>
      <c r="F5" s="41">
        <v>0.2</v>
      </c>
      <c r="G5" s="41">
        <v>0</v>
      </c>
      <c r="H5" s="41">
        <v>0</v>
      </c>
    </row>
    <row r="6" spans="1:8" s="19" customFormat="1" ht="30.75" customHeight="1">
      <c r="A6" s="94" t="s">
        <v>192</v>
      </c>
      <c r="B6" s="94"/>
      <c r="C6" s="94"/>
      <c r="D6" s="12">
        <v>900</v>
      </c>
      <c r="E6" s="41">
        <f>SUM(E8+E13+E24+E27+E28)</f>
        <v>33070971</v>
      </c>
      <c r="F6" s="41">
        <f>SUM(F8+F13+F24+F27+F28)</f>
        <v>11023657</v>
      </c>
      <c r="G6" s="41">
        <f>SUM(G8+G13+G24+G27+G28)</f>
        <v>11023657</v>
      </c>
      <c r="H6" s="41">
        <f>SUM(H8+H13+H24+H27+H28)</f>
        <v>11023657</v>
      </c>
    </row>
    <row r="7" spans="1:8" ht="14.25" customHeight="1">
      <c r="A7" s="92" t="s">
        <v>6</v>
      </c>
      <c r="B7" s="92"/>
      <c r="C7" s="92"/>
      <c r="D7" s="9"/>
      <c r="E7" s="41"/>
      <c r="F7" s="41"/>
      <c r="G7" s="41"/>
      <c r="H7" s="41"/>
    </row>
    <row r="8" spans="1:8" ht="30" customHeight="1">
      <c r="A8" s="54" t="s">
        <v>89</v>
      </c>
      <c r="B8" s="54"/>
      <c r="C8" s="54"/>
      <c r="D8" s="36">
        <v>210</v>
      </c>
      <c r="E8" s="41">
        <f>SUM(E10:E12)</f>
        <v>31986579</v>
      </c>
      <c r="F8" s="41">
        <f>SUM(F10:F12)</f>
        <v>10662193</v>
      </c>
      <c r="G8" s="41">
        <f>SUM(G10:G12)</f>
        <v>10662193</v>
      </c>
      <c r="H8" s="41">
        <f>SUM(H10:H12)</f>
        <v>10662193</v>
      </c>
    </row>
    <row r="9" spans="1:8" ht="16.5" customHeight="1">
      <c r="A9" s="76" t="s">
        <v>1</v>
      </c>
      <c r="B9" s="76"/>
      <c r="C9" s="76"/>
      <c r="D9" s="10"/>
      <c r="E9" s="41"/>
      <c r="F9" s="41"/>
      <c r="G9" s="41"/>
      <c r="H9" s="41"/>
    </row>
    <row r="10" spans="1:8" ht="16.5" customHeight="1">
      <c r="A10" s="92" t="s">
        <v>34</v>
      </c>
      <c r="B10" s="92"/>
      <c r="C10" s="92"/>
      <c r="D10" s="36">
        <v>211</v>
      </c>
      <c r="E10" s="41">
        <f>SUM(F10+G10+H10)</f>
        <v>24558984</v>
      </c>
      <c r="F10" s="50">
        <v>8186328</v>
      </c>
      <c r="G10" s="50">
        <v>8186328</v>
      </c>
      <c r="H10" s="50">
        <v>8186328</v>
      </c>
    </row>
    <row r="11" spans="1:8" ht="19.5" customHeight="1">
      <c r="A11" s="53" t="s">
        <v>35</v>
      </c>
      <c r="B11" s="53"/>
      <c r="C11" s="53"/>
      <c r="D11" s="36">
        <v>212</v>
      </c>
      <c r="E11" s="41">
        <f>SUM(F11+G11+H11)</f>
        <v>8280</v>
      </c>
      <c r="F11" s="50">
        <v>2760</v>
      </c>
      <c r="G11" s="50">
        <v>2760</v>
      </c>
      <c r="H11" s="50">
        <v>2760</v>
      </c>
    </row>
    <row r="12" spans="1:8" ht="33.75" customHeight="1">
      <c r="A12" s="92" t="s">
        <v>36</v>
      </c>
      <c r="B12" s="92"/>
      <c r="C12" s="92"/>
      <c r="D12" s="36">
        <v>213</v>
      </c>
      <c r="E12" s="41">
        <f>SUM(F12+G12+H12)</f>
        <v>7419315</v>
      </c>
      <c r="F12" s="50">
        <v>2473105</v>
      </c>
      <c r="G12" s="50">
        <v>2473105</v>
      </c>
      <c r="H12" s="50">
        <v>2473105</v>
      </c>
    </row>
    <row r="13" spans="1:8" ht="16.5" customHeight="1">
      <c r="A13" s="92" t="s">
        <v>90</v>
      </c>
      <c r="B13" s="92"/>
      <c r="C13" s="92"/>
      <c r="D13" s="36">
        <v>220</v>
      </c>
      <c r="E13" s="41">
        <f>SUM(F13+G13+H13)</f>
        <v>112650</v>
      </c>
      <c r="F13" s="41">
        <f>SUM(F15:F20)</f>
        <v>37550</v>
      </c>
      <c r="G13" s="41">
        <f>SUM(G15:G20)</f>
        <v>37550</v>
      </c>
      <c r="H13" s="41">
        <f>SUM(H15:H20)</f>
        <v>37550</v>
      </c>
    </row>
    <row r="14" spans="1:8" ht="16.5" customHeight="1">
      <c r="A14" s="76" t="s">
        <v>1</v>
      </c>
      <c r="B14" s="76"/>
      <c r="C14" s="76"/>
      <c r="D14" s="36"/>
      <c r="E14" s="41"/>
      <c r="F14" s="41"/>
      <c r="G14" s="41"/>
      <c r="H14" s="41"/>
    </row>
    <row r="15" spans="1:8" ht="13.5" customHeight="1">
      <c r="A15" s="92" t="s">
        <v>37</v>
      </c>
      <c r="B15" s="92"/>
      <c r="C15" s="92"/>
      <c r="D15" s="36">
        <v>221</v>
      </c>
      <c r="E15" s="41">
        <f>F15</f>
        <v>0</v>
      </c>
      <c r="F15" s="41"/>
      <c r="G15" s="41"/>
      <c r="H15" s="41"/>
    </row>
    <row r="16" spans="1:8" ht="15.75" customHeight="1">
      <c r="A16" s="92" t="s">
        <v>38</v>
      </c>
      <c r="B16" s="92"/>
      <c r="C16" s="92"/>
      <c r="D16" s="36">
        <v>222</v>
      </c>
      <c r="E16" s="41">
        <f>F16</f>
        <v>0</v>
      </c>
      <c r="F16" s="41"/>
      <c r="G16" s="41"/>
      <c r="H16" s="41"/>
    </row>
    <row r="17" spans="1:8" ht="14.25" customHeight="1">
      <c r="A17" s="92" t="s">
        <v>39</v>
      </c>
      <c r="B17" s="92"/>
      <c r="C17" s="92"/>
      <c r="D17" s="36">
        <v>223</v>
      </c>
      <c r="E17" s="41">
        <f>F17</f>
        <v>0</v>
      </c>
      <c r="F17" s="41"/>
      <c r="G17" s="41"/>
      <c r="H17" s="41"/>
    </row>
    <row r="18" spans="1:8" ht="30" customHeight="1">
      <c r="A18" s="92" t="s">
        <v>40</v>
      </c>
      <c r="B18" s="92"/>
      <c r="C18" s="92"/>
      <c r="D18" s="36">
        <v>224</v>
      </c>
      <c r="E18" s="41"/>
      <c r="F18" s="41"/>
      <c r="G18" s="41"/>
      <c r="H18" s="41"/>
    </row>
    <row r="19" spans="1:8" ht="30.75" customHeight="1">
      <c r="A19" s="92" t="s">
        <v>41</v>
      </c>
      <c r="B19" s="92"/>
      <c r="C19" s="92"/>
      <c r="D19" s="36">
        <v>225</v>
      </c>
      <c r="E19" s="41">
        <f>F19</f>
        <v>0</v>
      </c>
      <c r="F19" s="41"/>
      <c r="G19" s="41"/>
      <c r="H19" s="41"/>
    </row>
    <row r="20" spans="1:8" ht="15.75" customHeight="1">
      <c r="A20" s="92" t="s">
        <v>42</v>
      </c>
      <c r="B20" s="92"/>
      <c r="C20" s="92"/>
      <c r="D20" s="36">
        <v>226</v>
      </c>
      <c r="E20" s="41">
        <f>SUM(F20+G20+H20)</f>
        <v>112650</v>
      </c>
      <c r="F20" s="50">
        <v>37550</v>
      </c>
      <c r="G20" s="41">
        <v>37550</v>
      </c>
      <c r="H20" s="41">
        <v>37550</v>
      </c>
    </row>
    <row r="21" spans="1:8" ht="32.25" customHeight="1">
      <c r="A21" s="92" t="s">
        <v>91</v>
      </c>
      <c r="B21" s="92"/>
      <c r="C21" s="92"/>
      <c r="D21" s="36">
        <v>240</v>
      </c>
      <c r="E21" s="41"/>
      <c r="F21" s="41"/>
      <c r="G21" s="41"/>
      <c r="H21" s="41"/>
    </row>
    <row r="22" spans="1:8" ht="13.5" customHeight="1">
      <c r="A22" s="76" t="s">
        <v>1</v>
      </c>
      <c r="B22" s="76"/>
      <c r="C22" s="76"/>
      <c r="D22" s="36"/>
      <c r="E22" s="41"/>
      <c r="F22" s="41"/>
      <c r="G22" s="41"/>
      <c r="H22" s="41"/>
    </row>
    <row r="23" spans="1:8" ht="48.75" customHeight="1">
      <c r="A23" s="92" t="s">
        <v>43</v>
      </c>
      <c r="B23" s="92"/>
      <c r="C23" s="92"/>
      <c r="D23" s="36">
        <v>241</v>
      </c>
      <c r="E23" s="41"/>
      <c r="F23" s="41"/>
      <c r="G23" s="41"/>
      <c r="H23" s="41"/>
    </row>
    <row r="24" spans="1:8" ht="19.5" customHeight="1">
      <c r="A24" s="92" t="s">
        <v>92</v>
      </c>
      <c r="B24" s="92"/>
      <c r="C24" s="92"/>
      <c r="D24" s="36">
        <v>260</v>
      </c>
      <c r="E24" s="41"/>
      <c r="F24" s="41"/>
      <c r="G24" s="41"/>
      <c r="H24" s="41"/>
    </row>
    <row r="25" spans="1:8" ht="15" customHeight="1">
      <c r="A25" s="76" t="s">
        <v>1</v>
      </c>
      <c r="B25" s="76"/>
      <c r="C25" s="76"/>
      <c r="D25" s="36"/>
      <c r="E25" s="41"/>
      <c r="F25" s="41"/>
      <c r="G25" s="41"/>
      <c r="H25" s="41"/>
    </row>
    <row r="26" spans="1:8" ht="30" customHeight="1">
      <c r="A26" s="92" t="s">
        <v>44</v>
      </c>
      <c r="B26" s="92"/>
      <c r="C26" s="92"/>
      <c r="D26" s="36">
        <v>262</v>
      </c>
      <c r="E26" s="41"/>
      <c r="F26" s="41"/>
      <c r="G26" s="41"/>
      <c r="H26" s="41"/>
    </row>
    <row r="27" spans="1:8" ht="15" customHeight="1">
      <c r="A27" s="92" t="s">
        <v>45</v>
      </c>
      <c r="B27" s="92"/>
      <c r="C27" s="92"/>
      <c r="D27" s="36">
        <v>290</v>
      </c>
      <c r="E27" s="41"/>
      <c r="F27" s="41"/>
      <c r="G27" s="41"/>
      <c r="H27" s="41"/>
    </row>
    <row r="28" spans="1:8" ht="30.75" customHeight="1">
      <c r="A28" s="92" t="s">
        <v>93</v>
      </c>
      <c r="B28" s="92"/>
      <c r="C28" s="92"/>
      <c r="D28" s="36">
        <v>300</v>
      </c>
      <c r="E28" s="41">
        <f>SUM(E30:E31)</f>
        <v>971742</v>
      </c>
      <c r="F28" s="50">
        <f>SUM(F30:F31)</f>
        <v>323914</v>
      </c>
      <c r="G28" s="41">
        <f>SUM(G30:G31)</f>
        <v>323914</v>
      </c>
      <c r="H28" s="41">
        <f>SUM(H30:H31)</f>
        <v>323914</v>
      </c>
    </row>
    <row r="29" spans="1:8" ht="16.5" customHeight="1">
      <c r="A29" s="76" t="s">
        <v>1</v>
      </c>
      <c r="B29" s="76"/>
      <c r="C29" s="76"/>
      <c r="D29" s="36"/>
      <c r="E29" s="41"/>
      <c r="F29" s="41"/>
      <c r="G29" s="41"/>
      <c r="H29" s="41"/>
    </row>
    <row r="30" spans="1:8" ht="31.5" customHeight="1">
      <c r="A30" s="92" t="s">
        <v>46</v>
      </c>
      <c r="B30" s="92"/>
      <c r="C30" s="92"/>
      <c r="D30" s="36">
        <v>310</v>
      </c>
      <c r="E30" s="41">
        <f>SUM(F30+G30+H30)</f>
        <v>953742</v>
      </c>
      <c r="F30" s="50">
        <v>317914</v>
      </c>
      <c r="G30" s="50">
        <v>317914</v>
      </c>
      <c r="H30" s="50">
        <v>317914</v>
      </c>
    </row>
    <row r="31" spans="1:8" ht="30" customHeight="1">
      <c r="A31" s="92" t="s">
        <v>47</v>
      </c>
      <c r="B31" s="92"/>
      <c r="C31" s="92"/>
      <c r="D31" s="36">
        <v>340</v>
      </c>
      <c r="E31" s="41">
        <f>SUM(F31+G31+H31)</f>
        <v>18000</v>
      </c>
      <c r="F31" s="50">
        <v>6000</v>
      </c>
      <c r="G31" s="50">
        <v>6000</v>
      </c>
      <c r="H31" s="50">
        <v>6000</v>
      </c>
    </row>
    <row r="32" spans="1:8" ht="15" customHeight="1">
      <c r="A32" s="99" t="s">
        <v>183</v>
      </c>
      <c r="B32" s="99"/>
      <c r="C32" s="99"/>
      <c r="D32" s="99"/>
      <c r="E32" s="99"/>
      <c r="F32" s="99"/>
      <c r="G32" s="99"/>
      <c r="H32" s="99"/>
    </row>
    <row r="33" spans="1:8" ht="34.5" customHeight="1">
      <c r="A33" s="92" t="s">
        <v>168</v>
      </c>
      <c r="B33" s="92"/>
      <c r="C33" s="92"/>
      <c r="D33" s="9" t="s">
        <v>33</v>
      </c>
      <c r="E33" s="41">
        <f>F33</f>
        <v>0</v>
      </c>
      <c r="F33" s="41"/>
      <c r="G33" s="41">
        <v>0</v>
      </c>
      <c r="H33" s="41">
        <v>0</v>
      </c>
    </row>
    <row r="34" spans="1:8" ht="34.5" customHeight="1">
      <c r="A34" s="94" t="s">
        <v>128</v>
      </c>
      <c r="B34" s="94"/>
      <c r="C34" s="94"/>
      <c r="D34" s="12">
        <v>900</v>
      </c>
      <c r="E34" s="41">
        <f>SUM(E36+E41+E52+E55+E56)</f>
        <v>10514124</v>
      </c>
      <c r="F34" s="41">
        <f>SUM(F36+F41+F52+F55+F56)</f>
        <v>3504708</v>
      </c>
      <c r="G34" s="41">
        <f>SUM(G36+G41+G52+G55+G56)</f>
        <v>3504708</v>
      </c>
      <c r="H34" s="41">
        <f>SUM(H36+H41+H52+H55+H56)</f>
        <v>3504708</v>
      </c>
    </row>
    <row r="35" spans="1:8" ht="17.25" customHeight="1">
      <c r="A35" s="92" t="s">
        <v>6</v>
      </c>
      <c r="B35" s="92"/>
      <c r="C35" s="92"/>
      <c r="D35" s="9"/>
      <c r="E35" s="41"/>
      <c r="F35" s="41"/>
      <c r="G35" s="41"/>
      <c r="H35" s="41"/>
    </row>
    <row r="36" spans="1:8" ht="34.5" customHeight="1">
      <c r="A36" s="54" t="s">
        <v>89</v>
      </c>
      <c r="B36" s="54"/>
      <c r="C36" s="54"/>
      <c r="D36" s="36">
        <v>210</v>
      </c>
      <c r="E36" s="41">
        <f>SUM(E38:E40)</f>
        <v>16200</v>
      </c>
      <c r="F36" s="50">
        <f>SUM(F38:F40)</f>
        <v>5400</v>
      </c>
      <c r="G36" s="41">
        <f>SUM(G38:G40)</f>
        <v>5400</v>
      </c>
      <c r="H36" s="41">
        <f>SUM(H38:H40)</f>
        <v>5400</v>
      </c>
    </row>
    <row r="37" spans="1:8" ht="21" customHeight="1">
      <c r="A37" s="76" t="s">
        <v>1</v>
      </c>
      <c r="B37" s="76"/>
      <c r="C37" s="76"/>
      <c r="D37" s="10"/>
      <c r="E37" s="41"/>
      <c r="F37" s="41"/>
      <c r="G37" s="41"/>
      <c r="H37" s="41"/>
    </row>
    <row r="38" spans="1:8" ht="21" customHeight="1">
      <c r="A38" s="92" t="s">
        <v>34</v>
      </c>
      <c r="B38" s="92"/>
      <c r="C38" s="92"/>
      <c r="D38" s="36">
        <v>211</v>
      </c>
      <c r="E38" s="41">
        <f>F38</f>
        <v>0</v>
      </c>
      <c r="F38" s="41"/>
      <c r="G38" s="41"/>
      <c r="H38" s="41"/>
    </row>
    <row r="39" spans="1:8" ht="18" customHeight="1">
      <c r="A39" s="53" t="s">
        <v>35</v>
      </c>
      <c r="B39" s="53"/>
      <c r="C39" s="53"/>
      <c r="D39" s="36">
        <v>212</v>
      </c>
      <c r="E39" s="41">
        <f>SUM(F39+G39+H39)</f>
        <v>16200</v>
      </c>
      <c r="F39" s="50">
        <v>5400</v>
      </c>
      <c r="G39" s="50">
        <v>5400</v>
      </c>
      <c r="H39" s="50">
        <v>5400</v>
      </c>
    </row>
    <row r="40" spans="1:8" ht="34.5" customHeight="1">
      <c r="A40" s="92" t="s">
        <v>36</v>
      </c>
      <c r="B40" s="92"/>
      <c r="C40" s="92"/>
      <c r="D40" s="36">
        <v>213</v>
      </c>
      <c r="E40" s="41">
        <f>F40</f>
        <v>0</v>
      </c>
      <c r="F40" s="41"/>
      <c r="G40" s="41"/>
      <c r="H40" s="41"/>
    </row>
    <row r="41" spans="1:8" ht="20.25" customHeight="1">
      <c r="A41" s="92" t="s">
        <v>90</v>
      </c>
      <c r="B41" s="92"/>
      <c r="C41" s="92"/>
      <c r="D41" s="36">
        <v>220</v>
      </c>
      <c r="E41" s="41">
        <f>SUM(E43:E48)</f>
        <v>7631097</v>
      </c>
      <c r="F41" s="41">
        <f>SUM(F43:F48)</f>
        <v>2543699</v>
      </c>
      <c r="G41" s="41">
        <f>SUM(G43:G48)</f>
        <v>2543699</v>
      </c>
      <c r="H41" s="41">
        <f>SUM(H43:H48)</f>
        <v>2543699</v>
      </c>
    </row>
    <row r="42" spans="1:8" ht="15" customHeight="1">
      <c r="A42" s="76" t="s">
        <v>1</v>
      </c>
      <c r="B42" s="76"/>
      <c r="C42" s="76"/>
      <c r="D42" s="36"/>
      <c r="E42" s="41"/>
      <c r="F42" s="41"/>
      <c r="G42" s="41"/>
      <c r="H42" s="41"/>
    </row>
    <row r="43" spans="1:8" ht="16.5" customHeight="1">
      <c r="A43" s="92" t="s">
        <v>37</v>
      </c>
      <c r="B43" s="92"/>
      <c r="C43" s="92"/>
      <c r="D43" s="36">
        <v>221</v>
      </c>
      <c r="E43" s="41">
        <f>SUM(F43+G43+H43)</f>
        <v>184740</v>
      </c>
      <c r="F43" s="50">
        <v>61580</v>
      </c>
      <c r="G43" s="50">
        <v>61580</v>
      </c>
      <c r="H43" s="50">
        <v>61580</v>
      </c>
    </row>
    <row r="44" spans="1:8" ht="20.25" customHeight="1">
      <c r="A44" s="92" t="s">
        <v>38</v>
      </c>
      <c r="B44" s="92"/>
      <c r="C44" s="92"/>
      <c r="D44" s="36">
        <v>222</v>
      </c>
      <c r="E44" s="41">
        <f>SUM(F44+G44+H44)</f>
        <v>15000</v>
      </c>
      <c r="F44" s="50">
        <v>5000</v>
      </c>
      <c r="G44" s="50">
        <v>5000</v>
      </c>
      <c r="H44" s="50">
        <v>5000</v>
      </c>
    </row>
    <row r="45" spans="1:8" ht="18.75" customHeight="1">
      <c r="A45" s="92" t="s">
        <v>39</v>
      </c>
      <c r="B45" s="92"/>
      <c r="C45" s="92"/>
      <c r="D45" s="36">
        <v>223</v>
      </c>
      <c r="E45" s="41">
        <f>SUM(F45+G45+H45)</f>
        <v>6257988</v>
      </c>
      <c r="F45" s="50">
        <v>2085996</v>
      </c>
      <c r="G45" s="50">
        <v>2085996</v>
      </c>
      <c r="H45" s="50">
        <v>2085996</v>
      </c>
    </row>
    <row r="46" spans="1:8" ht="34.5" customHeight="1">
      <c r="A46" s="92" t="s">
        <v>40</v>
      </c>
      <c r="B46" s="92"/>
      <c r="C46" s="92"/>
      <c r="D46" s="36">
        <v>224</v>
      </c>
      <c r="E46" s="41"/>
      <c r="F46" s="41"/>
      <c r="G46" s="41"/>
      <c r="H46" s="41"/>
    </row>
    <row r="47" spans="1:8" ht="34.5" customHeight="1">
      <c r="A47" s="92" t="s">
        <v>41</v>
      </c>
      <c r="B47" s="92"/>
      <c r="C47" s="92"/>
      <c r="D47" s="36">
        <v>225</v>
      </c>
      <c r="E47" s="41">
        <f>SUM(F47+G47+H47)</f>
        <v>673341</v>
      </c>
      <c r="F47" s="50">
        <v>224447</v>
      </c>
      <c r="G47" s="50">
        <v>224447</v>
      </c>
      <c r="H47" s="50">
        <v>224447</v>
      </c>
    </row>
    <row r="48" spans="1:8" ht="18" customHeight="1">
      <c r="A48" s="92" t="s">
        <v>42</v>
      </c>
      <c r="B48" s="92"/>
      <c r="C48" s="92"/>
      <c r="D48" s="36">
        <v>226</v>
      </c>
      <c r="E48" s="41">
        <f>SUM(F48+G48+H48)</f>
        <v>500028</v>
      </c>
      <c r="F48" s="50">
        <v>166676</v>
      </c>
      <c r="G48" s="50">
        <v>166676</v>
      </c>
      <c r="H48" s="50">
        <v>166676</v>
      </c>
    </row>
    <row r="49" spans="1:8" ht="35.25" customHeight="1">
      <c r="A49" s="92" t="s">
        <v>91</v>
      </c>
      <c r="B49" s="92"/>
      <c r="C49" s="92"/>
      <c r="D49" s="36">
        <v>240</v>
      </c>
      <c r="E49" s="41"/>
      <c r="F49" s="41"/>
      <c r="G49" s="41"/>
      <c r="H49" s="41"/>
    </row>
    <row r="50" spans="1:8" ht="15.75" customHeight="1">
      <c r="A50" s="76" t="s">
        <v>1</v>
      </c>
      <c r="B50" s="76"/>
      <c r="C50" s="76"/>
      <c r="D50" s="36"/>
      <c r="E50" s="41"/>
      <c r="F50" s="41"/>
      <c r="G50" s="41"/>
      <c r="H50" s="41"/>
    </row>
    <row r="51" spans="1:8" ht="45.75" customHeight="1">
      <c r="A51" s="92" t="s">
        <v>43</v>
      </c>
      <c r="B51" s="92"/>
      <c r="C51" s="92"/>
      <c r="D51" s="36">
        <v>241</v>
      </c>
      <c r="E51" s="41"/>
      <c r="F51" s="41"/>
      <c r="G51" s="41"/>
      <c r="H51" s="41"/>
    </row>
    <row r="52" spans="1:8" ht="20.25" customHeight="1">
      <c r="A52" s="92" t="s">
        <v>92</v>
      </c>
      <c r="B52" s="92"/>
      <c r="C52" s="92"/>
      <c r="D52" s="36">
        <v>260</v>
      </c>
      <c r="E52" s="41"/>
      <c r="F52" s="41"/>
      <c r="G52" s="41"/>
      <c r="H52" s="41"/>
    </row>
    <row r="53" spans="1:8" ht="19.5" customHeight="1">
      <c r="A53" s="76" t="s">
        <v>1</v>
      </c>
      <c r="B53" s="76"/>
      <c r="C53" s="76"/>
      <c r="D53" s="36"/>
      <c r="E53" s="41"/>
      <c r="F53" s="41"/>
      <c r="G53" s="41"/>
      <c r="H53" s="41"/>
    </row>
    <row r="54" spans="1:8" ht="35.25" customHeight="1">
      <c r="A54" s="92" t="s">
        <v>44</v>
      </c>
      <c r="B54" s="92"/>
      <c r="C54" s="92"/>
      <c r="D54" s="36">
        <v>262</v>
      </c>
      <c r="E54" s="41"/>
      <c r="F54" s="41"/>
      <c r="G54" s="41"/>
      <c r="H54" s="41"/>
    </row>
    <row r="55" spans="1:8" ht="16.5" customHeight="1">
      <c r="A55" s="92" t="s">
        <v>45</v>
      </c>
      <c r="B55" s="92"/>
      <c r="C55" s="92"/>
      <c r="D55" s="36">
        <v>290</v>
      </c>
      <c r="E55" s="41">
        <f>SUM(F55+G55+H55)</f>
        <v>2010330</v>
      </c>
      <c r="F55" s="50">
        <v>670110</v>
      </c>
      <c r="G55" s="50">
        <v>670110</v>
      </c>
      <c r="H55" s="50">
        <v>670110</v>
      </c>
    </row>
    <row r="56" spans="1:8" ht="28.5" customHeight="1">
      <c r="A56" s="92" t="s">
        <v>93</v>
      </c>
      <c r="B56" s="92"/>
      <c r="C56" s="92"/>
      <c r="D56" s="36">
        <v>300</v>
      </c>
      <c r="E56" s="41">
        <f>SUM(E58:E59)</f>
        <v>856497</v>
      </c>
      <c r="F56" s="41">
        <f>SUM(F58:F59)</f>
        <v>285499</v>
      </c>
      <c r="G56" s="41">
        <f>SUM(G58:G59)</f>
        <v>285499</v>
      </c>
      <c r="H56" s="41">
        <f>SUM(H58:H59)</f>
        <v>285499</v>
      </c>
    </row>
    <row r="57" spans="1:8" ht="18" customHeight="1">
      <c r="A57" s="76" t="s">
        <v>1</v>
      </c>
      <c r="B57" s="76"/>
      <c r="C57" s="76"/>
      <c r="D57" s="36"/>
      <c r="E57" s="41"/>
      <c r="F57" s="41"/>
      <c r="G57" s="41"/>
      <c r="H57" s="41"/>
    </row>
    <row r="58" spans="1:8" ht="34.5" customHeight="1">
      <c r="A58" s="92" t="s">
        <v>46</v>
      </c>
      <c r="B58" s="92"/>
      <c r="C58" s="92"/>
      <c r="D58" s="36">
        <v>310</v>
      </c>
      <c r="E58" s="41">
        <f>SUM(F58+G58+H58)</f>
        <v>83577</v>
      </c>
      <c r="F58" s="50">
        <v>27859</v>
      </c>
      <c r="G58" s="50">
        <v>27859</v>
      </c>
      <c r="H58" s="50">
        <v>27859</v>
      </c>
    </row>
    <row r="59" spans="1:8" ht="30" customHeight="1">
      <c r="A59" s="92" t="s">
        <v>47</v>
      </c>
      <c r="B59" s="92"/>
      <c r="C59" s="92"/>
      <c r="D59" s="36">
        <v>340</v>
      </c>
      <c r="E59" s="41">
        <f>SUM(F59+G59+H59)</f>
        <v>772920</v>
      </c>
      <c r="F59" s="50">
        <v>257640</v>
      </c>
      <c r="G59" s="50">
        <v>257640</v>
      </c>
      <c r="H59" s="50">
        <v>257640</v>
      </c>
    </row>
    <row r="60" spans="1:8" ht="17.25" customHeight="1">
      <c r="A60" s="59" t="s">
        <v>193</v>
      </c>
      <c r="B60" s="60"/>
      <c r="C60" s="60"/>
      <c r="D60" s="60"/>
      <c r="E60" s="60"/>
      <c r="F60" s="60"/>
      <c r="G60" s="60"/>
      <c r="H60" s="61"/>
    </row>
    <row r="61" spans="1:8" ht="30" customHeight="1">
      <c r="A61" s="92" t="s">
        <v>168</v>
      </c>
      <c r="B61" s="92"/>
      <c r="C61" s="92"/>
      <c r="D61" s="9" t="s">
        <v>33</v>
      </c>
      <c r="E61" s="41">
        <f>F61</f>
        <v>0</v>
      </c>
      <c r="F61" s="41">
        <v>0</v>
      </c>
      <c r="G61" s="41">
        <v>0</v>
      </c>
      <c r="H61" s="41">
        <v>0</v>
      </c>
    </row>
    <row r="62" spans="1:8" ht="30" customHeight="1">
      <c r="A62" s="94" t="s">
        <v>128</v>
      </c>
      <c r="B62" s="94"/>
      <c r="C62" s="94"/>
      <c r="D62" s="12">
        <v>900</v>
      </c>
      <c r="E62" s="41">
        <f>SUM(F62+G62+H62)</f>
        <v>30000</v>
      </c>
      <c r="F62" s="41">
        <f>F63</f>
        <v>30000</v>
      </c>
      <c r="G62" s="41"/>
      <c r="H62" s="41"/>
    </row>
    <row r="63" spans="1:8" ht="30" customHeight="1">
      <c r="A63" s="92" t="s">
        <v>90</v>
      </c>
      <c r="B63" s="92"/>
      <c r="C63" s="92"/>
      <c r="D63" s="36">
        <v>220</v>
      </c>
      <c r="E63" s="41">
        <f>SUM(F63+G63+H63)</f>
        <v>30000</v>
      </c>
      <c r="F63" s="41">
        <f>F64</f>
        <v>30000</v>
      </c>
      <c r="G63" s="41"/>
      <c r="H63" s="41"/>
    </row>
    <row r="64" spans="1:8" ht="30" customHeight="1">
      <c r="A64" s="92" t="s">
        <v>42</v>
      </c>
      <c r="B64" s="92"/>
      <c r="C64" s="92"/>
      <c r="D64" s="36">
        <v>226</v>
      </c>
      <c r="E64" s="41">
        <f>SUM(F64+G64+H64)</f>
        <v>30000</v>
      </c>
      <c r="F64" s="41">
        <v>30000</v>
      </c>
      <c r="G64" s="41"/>
      <c r="H64" s="41"/>
    </row>
    <row r="65" spans="1:8" ht="30" customHeight="1">
      <c r="A65" s="92" t="s">
        <v>42</v>
      </c>
      <c r="B65" s="92"/>
      <c r="C65" s="92"/>
      <c r="D65" s="36">
        <v>340</v>
      </c>
      <c r="E65" s="41">
        <f>SUM(F65+G65+H65)</f>
        <v>30000</v>
      </c>
      <c r="F65" s="41">
        <v>30000</v>
      </c>
      <c r="G65" s="41"/>
      <c r="H65" s="41"/>
    </row>
    <row r="66" spans="1:8" ht="15" customHeight="1">
      <c r="A66" s="59" t="s">
        <v>117</v>
      </c>
      <c r="B66" s="60"/>
      <c r="C66" s="60"/>
      <c r="D66" s="60"/>
      <c r="E66" s="60"/>
      <c r="F66" s="60"/>
      <c r="G66" s="60"/>
      <c r="H66" s="61"/>
    </row>
    <row r="67" spans="1:8" ht="30" customHeight="1">
      <c r="A67" s="92" t="s">
        <v>27</v>
      </c>
      <c r="B67" s="92"/>
      <c r="C67" s="92"/>
      <c r="D67" s="9" t="s">
        <v>33</v>
      </c>
      <c r="E67" s="10"/>
      <c r="F67" s="10"/>
      <c r="G67" s="10"/>
      <c r="H67" s="10"/>
    </row>
    <row r="68" spans="1:8" s="19" customFormat="1" ht="21" customHeight="1">
      <c r="A68" s="94" t="s">
        <v>119</v>
      </c>
      <c r="B68" s="94"/>
      <c r="C68" s="94"/>
      <c r="D68" s="9" t="s">
        <v>33</v>
      </c>
      <c r="E68" s="41">
        <f>SUM(E70:E81)</f>
        <v>6167121</v>
      </c>
      <c r="F68" s="41">
        <f>SUM(F70:F81)</f>
        <v>2055707</v>
      </c>
      <c r="G68" s="41">
        <f>SUM(G70:G81)</f>
        <v>2055707</v>
      </c>
      <c r="H68" s="41">
        <f>SUM(H70:H81)</f>
        <v>2055707</v>
      </c>
    </row>
    <row r="69" spans="1:8" s="19" customFormat="1" ht="18" customHeight="1">
      <c r="A69" s="58" t="s">
        <v>120</v>
      </c>
      <c r="B69" s="58"/>
      <c r="C69" s="58"/>
      <c r="D69" s="9" t="s">
        <v>33</v>
      </c>
      <c r="E69" s="42"/>
      <c r="F69" s="42"/>
      <c r="G69" s="42"/>
      <c r="H69" s="42"/>
    </row>
    <row r="70" spans="1:8" ht="42.75" customHeight="1">
      <c r="A70" s="57" t="s">
        <v>185</v>
      </c>
      <c r="B70" s="57"/>
      <c r="C70" s="57"/>
      <c r="D70" s="9"/>
      <c r="E70" s="41">
        <f aca="true" t="shared" si="0" ref="E70:E77">SUM(F70+G70+H70)</f>
        <v>1529940</v>
      </c>
      <c r="F70" s="50">
        <v>509980</v>
      </c>
      <c r="G70" s="41">
        <v>509980</v>
      </c>
      <c r="H70" s="41">
        <v>509980</v>
      </c>
    </row>
    <row r="71" spans="1:8" ht="43.5" customHeight="1">
      <c r="A71" s="57" t="s">
        <v>165</v>
      </c>
      <c r="B71" s="57"/>
      <c r="C71" s="57"/>
      <c r="D71" s="9"/>
      <c r="E71" s="41">
        <f t="shared" si="0"/>
        <v>179970</v>
      </c>
      <c r="F71" s="50">
        <v>59990</v>
      </c>
      <c r="G71" s="41">
        <v>59990</v>
      </c>
      <c r="H71" s="41">
        <v>59990</v>
      </c>
    </row>
    <row r="72" spans="1:8" ht="42.75" customHeight="1">
      <c r="A72" s="57" t="s">
        <v>166</v>
      </c>
      <c r="B72" s="57"/>
      <c r="C72" s="57"/>
      <c r="D72" s="9"/>
      <c r="E72" s="41">
        <f t="shared" si="0"/>
        <v>1696860</v>
      </c>
      <c r="F72" s="50">
        <v>565620</v>
      </c>
      <c r="G72" s="41">
        <v>565620</v>
      </c>
      <c r="H72" s="41">
        <v>565620</v>
      </c>
    </row>
    <row r="73" spans="1:8" ht="42.75" customHeight="1">
      <c r="A73" s="57" t="s">
        <v>167</v>
      </c>
      <c r="B73" s="57"/>
      <c r="C73" s="57"/>
      <c r="D73" s="9"/>
      <c r="E73" s="41">
        <f t="shared" si="0"/>
        <v>1041951</v>
      </c>
      <c r="F73" s="50">
        <v>347317</v>
      </c>
      <c r="G73" s="50">
        <v>347317</v>
      </c>
      <c r="H73" s="50">
        <v>347317</v>
      </c>
    </row>
    <row r="74" spans="1:8" ht="75.75" customHeight="1">
      <c r="A74" s="57" t="s">
        <v>187</v>
      </c>
      <c r="B74" s="57"/>
      <c r="C74" s="57"/>
      <c r="D74" s="9"/>
      <c r="E74" s="41">
        <f t="shared" si="0"/>
        <v>1718400</v>
      </c>
      <c r="F74" s="50">
        <v>572800</v>
      </c>
      <c r="G74" s="41">
        <v>572800</v>
      </c>
      <c r="H74" s="41">
        <v>572800</v>
      </c>
    </row>
    <row r="75" spans="1:8" ht="75.75" customHeight="1">
      <c r="A75" s="57" t="s">
        <v>201</v>
      </c>
      <c r="B75" s="57"/>
      <c r="C75" s="57"/>
      <c r="D75" s="9"/>
      <c r="E75" s="41">
        <f t="shared" si="0"/>
        <v>0</v>
      </c>
      <c r="F75" s="50"/>
      <c r="G75" s="41"/>
      <c r="H75" s="41"/>
    </row>
    <row r="76" spans="1:8" ht="69.75" customHeight="1">
      <c r="A76" s="57" t="s">
        <v>200</v>
      </c>
      <c r="B76" s="57"/>
      <c r="C76" s="57"/>
      <c r="D76" s="9"/>
      <c r="E76" s="41">
        <f t="shared" si="0"/>
        <v>0</v>
      </c>
      <c r="F76" s="50"/>
      <c r="G76" s="41"/>
      <c r="H76" s="41"/>
    </row>
    <row r="77" spans="1:8" ht="66.75" customHeight="1">
      <c r="A77" s="57" t="s">
        <v>199</v>
      </c>
      <c r="B77" s="57"/>
      <c r="C77" s="57"/>
      <c r="D77" s="9"/>
      <c r="E77" s="41">
        <f t="shared" si="0"/>
        <v>0</v>
      </c>
      <c r="F77" s="50"/>
      <c r="G77" s="41"/>
      <c r="H77" s="41"/>
    </row>
    <row r="78" spans="1:8" ht="66.75" customHeight="1">
      <c r="A78" s="57" t="s">
        <v>201</v>
      </c>
      <c r="B78" s="57"/>
      <c r="C78" s="57"/>
      <c r="D78" s="9"/>
      <c r="E78" s="41">
        <f>SUM(F78+G78+H78)</f>
        <v>0</v>
      </c>
      <c r="F78" s="50"/>
      <c r="G78" s="41"/>
      <c r="H78" s="41"/>
    </row>
    <row r="79" spans="1:8" ht="66.75" customHeight="1">
      <c r="A79" s="57" t="s">
        <v>204</v>
      </c>
      <c r="B79" s="57"/>
      <c r="C79" s="57"/>
      <c r="D79" s="9"/>
      <c r="E79" s="41">
        <f>SUM(F79+G79+H79)</f>
        <v>0</v>
      </c>
      <c r="F79" s="50"/>
      <c r="G79" s="41"/>
      <c r="H79" s="41"/>
    </row>
    <row r="80" spans="1:8" ht="139.5" customHeight="1">
      <c r="A80" s="57" t="s">
        <v>207</v>
      </c>
      <c r="B80" s="57"/>
      <c r="C80" s="57"/>
      <c r="D80" s="9"/>
      <c r="E80" s="41">
        <f>SUM(F80+G80+H80)</f>
        <v>0</v>
      </c>
      <c r="F80" s="50"/>
      <c r="G80" s="41"/>
      <c r="H80" s="41"/>
    </row>
    <row r="81" spans="1:8" ht="137.25" customHeight="1">
      <c r="A81" s="57" t="s">
        <v>206</v>
      </c>
      <c r="B81" s="57"/>
      <c r="C81" s="57"/>
      <c r="D81" s="9"/>
      <c r="E81" s="41">
        <f>SUM(F81+G81+H81)</f>
        <v>0</v>
      </c>
      <c r="F81" s="50"/>
      <c r="G81" s="41"/>
      <c r="H81" s="41"/>
    </row>
    <row r="82" spans="1:8" ht="36" customHeight="1">
      <c r="A82" s="92" t="s">
        <v>32</v>
      </c>
      <c r="B82" s="92"/>
      <c r="C82" s="92"/>
      <c r="D82" s="9" t="s">
        <v>33</v>
      </c>
      <c r="E82" s="41"/>
      <c r="F82" s="41"/>
      <c r="G82" s="41"/>
      <c r="H82" s="41"/>
    </row>
    <row r="83" spans="1:8" s="19" customFormat="1" ht="18" customHeight="1">
      <c r="A83" s="94" t="s">
        <v>118</v>
      </c>
      <c r="B83" s="94"/>
      <c r="C83" s="94"/>
      <c r="D83" s="12">
        <v>900</v>
      </c>
      <c r="E83" s="42">
        <f>SUM(E85+E91+E96+E97+E98+E110)</f>
        <v>3075667</v>
      </c>
      <c r="F83" s="42">
        <f>SUM(F85+F91+F96+F97+F98+F99+F100+F103+F107+F108+F109+F110)</f>
        <v>2055707</v>
      </c>
      <c r="G83" s="42">
        <f>SUM(G85+G91+G96+G97+G98+G110)</f>
        <v>2055707</v>
      </c>
      <c r="H83" s="42">
        <f>SUM(H85+H91+H96+H97+H98+H110)</f>
        <v>2055617</v>
      </c>
    </row>
    <row r="84" spans="1:8" ht="17.25" customHeight="1">
      <c r="A84" s="92" t="s">
        <v>6</v>
      </c>
      <c r="B84" s="92"/>
      <c r="C84" s="92"/>
      <c r="D84" s="9"/>
      <c r="E84" s="41"/>
      <c r="F84" s="41"/>
      <c r="G84" s="41"/>
      <c r="H84" s="41"/>
    </row>
    <row r="85" spans="1:8" ht="56.25" customHeight="1">
      <c r="A85" s="58" t="s">
        <v>186</v>
      </c>
      <c r="B85" s="58"/>
      <c r="C85" s="58"/>
      <c r="D85" s="12"/>
      <c r="E85" s="64">
        <f>SUM(F85+G85+H85)</f>
        <v>1529940</v>
      </c>
      <c r="F85" s="64">
        <f>F86</f>
        <v>509980</v>
      </c>
      <c r="G85" s="42">
        <f>G86</f>
        <v>509980</v>
      </c>
      <c r="H85" s="42">
        <f>H86</f>
        <v>509980</v>
      </c>
    </row>
    <row r="86" spans="1:8" ht="30" customHeight="1">
      <c r="A86" s="54" t="s">
        <v>89</v>
      </c>
      <c r="B86" s="54"/>
      <c r="C86" s="54"/>
      <c r="D86" s="39">
        <v>210</v>
      </c>
      <c r="E86" s="41">
        <f>SUM(E88:E90)</f>
        <v>1529940</v>
      </c>
      <c r="F86" s="50">
        <f>SUM(F88:F90)</f>
        <v>509980</v>
      </c>
      <c r="G86" s="41">
        <f>SUM(G88:G90)</f>
        <v>509980</v>
      </c>
      <c r="H86" s="41">
        <f>SUM(H88:H90)</f>
        <v>509980</v>
      </c>
    </row>
    <row r="87" spans="1:8" ht="16.5" customHeight="1">
      <c r="A87" s="76" t="s">
        <v>1</v>
      </c>
      <c r="B87" s="76"/>
      <c r="C87" s="76"/>
      <c r="D87" s="40"/>
      <c r="E87" s="41"/>
      <c r="F87" s="41"/>
      <c r="G87" s="41"/>
      <c r="H87" s="41"/>
    </row>
    <row r="88" spans="1:8" ht="16.5" customHeight="1">
      <c r="A88" s="92" t="s">
        <v>34</v>
      </c>
      <c r="B88" s="92"/>
      <c r="C88" s="92"/>
      <c r="D88" s="39">
        <v>211</v>
      </c>
      <c r="E88" s="41">
        <f>SUM(F88+G88+H88)</f>
        <v>1175070</v>
      </c>
      <c r="F88" s="41">
        <v>391690</v>
      </c>
      <c r="G88" s="41">
        <v>391690</v>
      </c>
      <c r="H88" s="41">
        <v>391690</v>
      </c>
    </row>
    <row r="89" spans="1:8" ht="14.25" customHeight="1">
      <c r="A89" s="53" t="s">
        <v>35</v>
      </c>
      <c r="B89" s="53"/>
      <c r="C89" s="53"/>
      <c r="D89" s="39">
        <v>212</v>
      </c>
      <c r="E89" s="41"/>
      <c r="F89" s="41"/>
      <c r="G89" s="41"/>
      <c r="H89" s="41"/>
    </row>
    <row r="90" spans="1:8" ht="31.5" customHeight="1">
      <c r="A90" s="92" t="s">
        <v>36</v>
      </c>
      <c r="B90" s="92"/>
      <c r="C90" s="92"/>
      <c r="D90" s="39">
        <v>213</v>
      </c>
      <c r="E90" s="41">
        <f>SUM(F90+G90+H90)</f>
        <v>354870</v>
      </c>
      <c r="F90" s="41">
        <v>118290</v>
      </c>
      <c r="G90" s="41">
        <v>118290</v>
      </c>
      <c r="H90" s="41">
        <v>118290</v>
      </c>
    </row>
    <row r="91" spans="1:8" ht="44.25" customHeight="1">
      <c r="A91" s="58" t="s">
        <v>191</v>
      </c>
      <c r="B91" s="58"/>
      <c r="C91" s="58"/>
      <c r="D91" s="38"/>
      <c r="E91" s="64">
        <f>F91</f>
        <v>347317</v>
      </c>
      <c r="F91" s="64">
        <f>SUM(F93:F95)</f>
        <v>347317</v>
      </c>
      <c r="G91" s="42">
        <f>SUM(G93:G95)</f>
        <v>347317</v>
      </c>
      <c r="H91" s="42">
        <f>SUM(H93:H95)</f>
        <v>347317</v>
      </c>
    </row>
    <row r="92" spans="1:8" ht="32.25" customHeight="1">
      <c r="A92" s="54" t="s">
        <v>89</v>
      </c>
      <c r="B92" s="54"/>
      <c r="C92" s="54"/>
      <c r="D92" s="39">
        <v>210</v>
      </c>
      <c r="E92" s="41">
        <f>SUM(E94:E95)</f>
        <v>1041951</v>
      </c>
      <c r="F92" s="50">
        <f>SUM(F94:F95)</f>
        <v>347317</v>
      </c>
      <c r="G92" s="41">
        <f>SUM(G94:G95)</f>
        <v>347317</v>
      </c>
      <c r="H92" s="41">
        <f>SUM(H94:H95)</f>
        <v>347317</v>
      </c>
    </row>
    <row r="93" spans="1:8" ht="14.25" customHeight="1">
      <c r="A93" s="76" t="s">
        <v>1</v>
      </c>
      <c r="B93" s="76"/>
      <c r="C93" s="76"/>
      <c r="D93" s="40"/>
      <c r="E93" s="41"/>
      <c r="F93" s="41"/>
      <c r="G93" s="41"/>
      <c r="H93" s="41"/>
    </row>
    <row r="94" spans="1:8" ht="17.25" customHeight="1">
      <c r="A94" s="92" t="s">
        <v>34</v>
      </c>
      <c r="B94" s="92"/>
      <c r="C94" s="92"/>
      <c r="D94" s="39">
        <v>211</v>
      </c>
      <c r="E94" s="41">
        <f>SUM(F94+G94+H94)</f>
        <v>800271</v>
      </c>
      <c r="F94" s="41">
        <v>266757</v>
      </c>
      <c r="G94" s="41">
        <f>SUM(H94+I94+J94)</f>
        <v>266757</v>
      </c>
      <c r="H94" s="41">
        <v>266757</v>
      </c>
    </row>
    <row r="95" spans="1:8" ht="33" customHeight="1">
      <c r="A95" s="92" t="s">
        <v>36</v>
      </c>
      <c r="B95" s="92"/>
      <c r="C95" s="92"/>
      <c r="D95" s="39">
        <v>213</v>
      </c>
      <c r="E95" s="41">
        <f>SUM(F95+G95+H95)</f>
        <v>241680</v>
      </c>
      <c r="F95" s="41">
        <v>80560</v>
      </c>
      <c r="G95" s="41">
        <f>SUM(H95+I95+J95)</f>
        <v>80560</v>
      </c>
      <c r="H95" s="41">
        <v>80560</v>
      </c>
    </row>
    <row r="96" spans="1:8" ht="44.25" customHeight="1">
      <c r="A96" s="58" t="s">
        <v>188</v>
      </c>
      <c r="B96" s="58"/>
      <c r="C96" s="58"/>
      <c r="D96" s="38">
        <v>262</v>
      </c>
      <c r="E96" s="64">
        <f>SUM(F96)</f>
        <v>565620</v>
      </c>
      <c r="F96" s="64">
        <v>565620</v>
      </c>
      <c r="G96" s="64">
        <v>565620</v>
      </c>
      <c r="H96" s="64">
        <v>565620</v>
      </c>
    </row>
    <row r="97" spans="1:8" ht="46.5" customHeight="1">
      <c r="A97" s="58" t="s">
        <v>189</v>
      </c>
      <c r="B97" s="58"/>
      <c r="C97" s="58"/>
      <c r="D97" s="38">
        <v>262</v>
      </c>
      <c r="E97" s="50">
        <f>SUM(F97)</f>
        <v>59990</v>
      </c>
      <c r="F97" s="64">
        <v>59990</v>
      </c>
      <c r="G97" s="42">
        <v>59990</v>
      </c>
      <c r="H97" s="42">
        <v>59900</v>
      </c>
    </row>
    <row r="98" spans="1:8" ht="76.5" customHeight="1">
      <c r="A98" s="58" t="s">
        <v>190</v>
      </c>
      <c r="B98" s="58"/>
      <c r="C98" s="58"/>
      <c r="D98" s="38">
        <v>222</v>
      </c>
      <c r="E98" s="64">
        <f>SUM(F98)</f>
        <v>572800</v>
      </c>
      <c r="F98" s="64">
        <v>572800</v>
      </c>
      <c r="G98" s="42">
        <v>572800</v>
      </c>
      <c r="H98" s="42">
        <v>572800</v>
      </c>
    </row>
    <row r="99" spans="1:8" ht="76.5" customHeight="1">
      <c r="A99" s="58" t="s">
        <v>195</v>
      </c>
      <c r="B99" s="58"/>
      <c r="C99" s="58"/>
      <c r="D99" s="38">
        <v>225</v>
      </c>
      <c r="E99" s="64">
        <f>SUM(F99)</f>
        <v>0</v>
      </c>
      <c r="F99" s="64"/>
      <c r="G99" s="42"/>
      <c r="H99" s="42"/>
    </row>
    <row r="100" spans="1:8" ht="76.5" customHeight="1">
      <c r="A100" s="58" t="s">
        <v>198</v>
      </c>
      <c r="B100" s="58"/>
      <c r="C100" s="58"/>
      <c r="D100" s="36"/>
      <c r="E100" s="47">
        <f>SUM(F100)</f>
        <v>0</v>
      </c>
      <c r="F100" s="47"/>
      <c r="G100" s="42"/>
      <c r="H100" s="42"/>
    </row>
    <row r="101" spans="1:8" ht="31.5" customHeight="1">
      <c r="A101" s="92" t="s">
        <v>42</v>
      </c>
      <c r="B101" s="92"/>
      <c r="C101" s="92"/>
      <c r="D101" s="36">
        <v>226</v>
      </c>
      <c r="E101" s="41">
        <f>SUM(F101+G101+H101)</f>
        <v>0</v>
      </c>
      <c r="F101" s="41"/>
      <c r="G101" s="42"/>
      <c r="H101" s="42"/>
    </row>
    <row r="102" spans="1:8" ht="39" customHeight="1">
      <c r="A102" s="92" t="s">
        <v>41</v>
      </c>
      <c r="B102" s="92"/>
      <c r="C102" s="92"/>
      <c r="D102" s="36">
        <v>225</v>
      </c>
      <c r="E102" s="41">
        <f>SUM(F102+G102+H102)</f>
        <v>0</v>
      </c>
      <c r="F102" s="41"/>
      <c r="G102" s="42"/>
      <c r="H102" s="42"/>
    </row>
    <row r="103" spans="1:8" ht="76.5" customHeight="1">
      <c r="A103" s="58" t="s">
        <v>202</v>
      </c>
      <c r="B103" s="58"/>
      <c r="C103" s="58"/>
      <c r="D103" s="46"/>
      <c r="E103" s="47">
        <f>SUM(E104:E106)</f>
        <v>0</v>
      </c>
      <c r="F103" s="47">
        <f>SUM(F104:F106)</f>
        <v>0</v>
      </c>
      <c r="G103" s="42"/>
      <c r="H103" s="42"/>
    </row>
    <row r="104" spans="1:8" ht="42.75" customHeight="1">
      <c r="A104" s="92" t="s">
        <v>38</v>
      </c>
      <c r="B104" s="92"/>
      <c r="C104" s="92"/>
      <c r="D104" s="36">
        <v>222</v>
      </c>
      <c r="E104" s="41">
        <f>SUM(F104+G104+H104)</f>
        <v>0</v>
      </c>
      <c r="F104" s="41"/>
      <c r="G104" s="42"/>
      <c r="H104" s="42"/>
    </row>
    <row r="105" spans="1:8" ht="40.5" customHeight="1">
      <c r="A105" s="92" t="s">
        <v>42</v>
      </c>
      <c r="B105" s="92"/>
      <c r="C105" s="92"/>
      <c r="D105" s="36">
        <v>226</v>
      </c>
      <c r="E105" s="41">
        <f>SUM(F105+G105+H105)</f>
        <v>0</v>
      </c>
      <c r="F105" s="41"/>
      <c r="G105" s="42"/>
      <c r="H105" s="42"/>
    </row>
    <row r="106" spans="1:8" ht="76.5" customHeight="1">
      <c r="A106" s="92" t="s">
        <v>47</v>
      </c>
      <c r="B106" s="92"/>
      <c r="C106" s="92"/>
      <c r="D106" s="36">
        <v>340</v>
      </c>
      <c r="E106" s="41">
        <f>SUM(F106+G106+H106)</f>
        <v>0</v>
      </c>
      <c r="F106" s="41"/>
      <c r="G106" s="41"/>
      <c r="H106" s="41"/>
    </row>
    <row r="107" spans="1:8" ht="76.5" customHeight="1">
      <c r="A107" s="58" t="s">
        <v>203</v>
      </c>
      <c r="B107" s="58"/>
      <c r="C107" s="58"/>
      <c r="D107" s="36">
        <v>226</v>
      </c>
      <c r="E107" s="47">
        <f>SUM(F107)</f>
        <v>0</v>
      </c>
      <c r="F107" s="47"/>
      <c r="G107" s="41"/>
      <c r="H107" s="41"/>
    </row>
    <row r="108" spans="1:8" ht="76.5" customHeight="1">
      <c r="A108" s="58" t="s">
        <v>205</v>
      </c>
      <c r="B108" s="58"/>
      <c r="C108" s="58"/>
      <c r="D108" s="36">
        <v>310</v>
      </c>
      <c r="E108" s="47">
        <f>SUM(F108)</f>
        <v>0</v>
      </c>
      <c r="F108" s="47"/>
      <c r="G108" s="41"/>
      <c r="H108" s="41"/>
    </row>
    <row r="109" spans="1:11" ht="135" customHeight="1">
      <c r="A109" s="57" t="s">
        <v>207</v>
      </c>
      <c r="B109" s="57"/>
      <c r="C109" s="57"/>
      <c r="D109" s="36">
        <v>310</v>
      </c>
      <c r="E109" s="47">
        <f>SUM(F109)</f>
        <v>0</v>
      </c>
      <c r="F109" s="47"/>
      <c r="G109" s="41"/>
      <c r="H109" s="41"/>
      <c r="K109" s="2" t="s">
        <v>31</v>
      </c>
    </row>
    <row r="110" spans="1:8" ht="120.75" customHeight="1">
      <c r="A110" s="57" t="s">
        <v>206</v>
      </c>
      <c r="B110" s="57"/>
      <c r="C110" s="57"/>
      <c r="D110" s="36">
        <v>310</v>
      </c>
      <c r="E110" s="47">
        <f>SUM(F110)</f>
        <v>0</v>
      </c>
      <c r="F110" s="47"/>
      <c r="G110" s="41"/>
      <c r="H110" s="41"/>
    </row>
    <row r="111" spans="1:8" ht="18.75" customHeight="1">
      <c r="A111" s="58"/>
      <c r="B111" s="58"/>
      <c r="C111" s="58"/>
      <c r="D111" s="38"/>
      <c r="E111" s="18"/>
      <c r="F111" s="18"/>
      <c r="G111" s="18"/>
      <c r="H111" s="18"/>
    </row>
    <row r="112" spans="1:7" ht="33.75" customHeight="1" hidden="1">
      <c r="A112" s="62" t="s">
        <v>94</v>
      </c>
      <c r="B112" s="62"/>
      <c r="C112" s="62"/>
      <c r="D112" s="28">
        <v>500</v>
      </c>
      <c r="E112" s="27"/>
      <c r="F112" s="27"/>
      <c r="G112" s="27"/>
    </row>
    <row r="113" spans="1:7" ht="20.25" customHeight="1" hidden="1">
      <c r="A113" s="82" t="s">
        <v>1</v>
      </c>
      <c r="B113" s="83"/>
      <c r="C113" s="83"/>
      <c r="D113" s="17"/>
      <c r="E113" s="10"/>
      <c r="F113" s="10"/>
      <c r="G113" s="10"/>
    </row>
    <row r="114" spans="1:7" ht="30.75" customHeight="1" hidden="1">
      <c r="A114" s="63" t="s">
        <v>52</v>
      </c>
      <c r="B114" s="52"/>
      <c r="C114" s="95"/>
      <c r="D114" s="17">
        <v>520</v>
      </c>
      <c r="E114" s="10"/>
      <c r="F114" s="10"/>
      <c r="G114" s="10"/>
    </row>
    <row r="115" spans="1:7" ht="30.75" customHeight="1" hidden="1">
      <c r="A115" s="63" t="s">
        <v>48</v>
      </c>
      <c r="B115" s="52"/>
      <c r="C115" s="95"/>
      <c r="D115" s="17">
        <v>530</v>
      </c>
      <c r="E115" s="10"/>
      <c r="F115" s="10"/>
      <c r="G115" s="10"/>
    </row>
    <row r="116" spans="1:7" ht="2.25" customHeight="1">
      <c r="A116" s="8"/>
      <c r="B116" s="8"/>
      <c r="C116" s="8"/>
      <c r="D116" s="1"/>
      <c r="E116" s="11"/>
      <c r="F116" s="11"/>
      <c r="G116" s="11"/>
    </row>
    <row r="117" spans="1:7" ht="29.25" customHeight="1">
      <c r="A117" s="68" t="s">
        <v>208</v>
      </c>
      <c r="B117" s="68"/>
      <c r="C117" s="68"/>
      <c r="D117" s="68"/>
      <c r="E117" s="11"/>
      <c r="F117" s="97" t="s">
        <v>194</v>
      </c>
      <c r="G117" s="97"/>
    </row>
    <row r="118" spans="1:7" ht="15">
      <c r="A118" s="68" t="s">
        <v>96</v>
      </c>
      <c r="B118" s="68"/>
      <c r="C118" s="68"/>
      <c r="D118" s="4"/>
      <c r="E118" s="20" t="s">
        <v>12</v>
      </c>
      <c r="F118" s="66" t="s">
        <v>11</v>
      </c>
      <c r="G118" s="66"/>
    </row>
    <row r="119" spans="1:7" ht="18" customHeight="1">
      <c r="A119" s="68" t="s">
        <v>114</v>
      </c>
      <c r="B119" s="68"/>
      <c r="C119" s="68"/>
      <c r="D119" s="68"/>
      <c r="E119" s="21"/>
      <c r="F119" s="98" t="s">
        <v>173</v>
      </c>
      <c r="G119" s="98"/>
    </row>
    <row r="120" spans="5:7" ht="15">
      <c r="E120" s="15" t="s">
        <v>12</v>
      </c>
      <c r="F120" s="66" t="s">
        <v>11</v>
      </c>
      <c r="G120" s="66"/>
    </row>
    <row r="121" spans="1:7" ht="17.25" customHeight="1">
      <c r="A121" s="68" t="s">
        <v>95</v>
      </c>
      <c r="B121" s="68"/>
      <c r="C121" s="68"/>
      <c r="D121" s="68"/>
      <c r="E121" s="21"/>
      <c r="F121" s="98" t="s">
        <v>173</v>
      </c>
      <c r="G121" s="98"/>
    </row>
    <row r="122" spans="1:7" ht="22.5" customHeight="1">
      <c r="A122" s="68" t="s">
        <v>174</v>
      </c>
      <c r="B122" s="68"/>
      <c r="C122" s="2" t="s">
        <v>214</v>
      </c>
      <c r="E122" s="15" t="s">
        <v>12</v>
      </c>
      <c r="F122" s="66" t="s">
        <v>11</v>
      </c>
      <c r="G122" s="66"/>
    </row>
    <row r="123" ht="34.5" customHeight="1"/>
    <row r="124" ht="30" customHeight="1"/>
    <row r="125" ht="15" hidden="1"/>
    <row r="126" spans="1:3" ht="15" hidden="1">
      <c r="A126" s="96" t="s">
        <v>196</v>
      </c>
      <c r="B126" s="96"/>
      <c r="C126" s="96"/>
    </row>
  </sheetData>
  <sheetProtection/>
  <mergeCells count="129">
    <mergeCell ref="A97:C97"/>
    <mergeCell ref="A91:C91"/>
    <mergeCell ref="A92:C92"/>
    <mergeCell ref="A85:C85"/>
    <mergeCell ref="A95:C95"/>
    <mergeCell ref="A93:C93"/>
    <mergeCell ref="A96:C96"/>
    <mergeCell ref="A108:C108"/>
    <mergeCell ref="A109:C109"/>
    <mergeCell ref="A101:C101"/>
    <mergeCell ref="A98:C98"/>
    <mergeCell ref="A77:C77"/>
    <mergeCell ref="A81:C81"/>
    <mergeCell ref="A78:C78"/>
    <mergeCell ref="A79:C79"/>
    <mergeCell ref="A80:C80"/>
    <mergeCell ref="A29:C29"/>
    <mergeCell ref="A30:C30"/>
    <mergeCell ref="A99:C99"/>
    <mergeCell ref="A100:C100"/>
    <mergeCell ref="A90:C90"/>
    <mergeCell ref="A94:C94"/>
    <mergeCell ref="A42:C42"/>
    <mergeCell ref="A34:C34"/>
    <mergeCell ref="A35:C35"/>
    <mergeCell ref="A36:C36"/>
    <mergeCell ref="A22:C22"/>
    <mergeCell ref="A20:C20"/>
    <mergeCell ref="A23:C23"/>
    <mergeCell ref="A24:C24"/>
    <mergeCell ref="A21:C21"/>
    <mergeCell ref="A9:C9"/>
    <mergeCell ref="F121:G121"/>
    <mergeCell ref="A15:C15"/>
    <mergeCell ref="A16:C16"/>
    <mergeCell ref="A27:C27"/>
    <mergeCell ref="A28:C28"/>
    <mergeCell ref="A17:C17"/>
    <mergeCell ref="A18:C18"/>
    <mergeCell ref="A25:C25"/>
    <mergeCell ref="A26:C26"/>
    <mergeCell ref="A1:H1"/>
    <mergeCell ref="A7:C7"/>
    <mergeCell ref="A8:C8"/>
    <mergeCell ref="A2:C3"/>
    <mergeCell ref="D2:D3"/>
    <mergeCell ref="A5:C5"/>
    <mergeCell ref="A6:C6"/>
    <mergeCell ref="E2:E3"/>
    <mergeCell ref="F2:H2"/>
    <mergeCell ref="A4:H4"/>
    <mergeCell ref="A10:C10"/>
    <mergeCell ref="A11:C11"/>
    <mergeCell ref="A12:C12"/>
    <mergeCell ref="A19:C19"/>
    <mergeCell ref="A13:C13"/>
    <mergeCell ref="A14:C14"/>
    <mergeCell ref="A31:C31"/>
    <mergeCell ref="A74:C74"/>
    <mergeCell ref="A71:C71"/>
    <mergeCell ref="A32:H32"/>
    <mergeCell ref="A33:C33"/>
    <mergeCell ref="A41:C41"/>
    <mergeCell ref="A43:C43"/>
    <mergeCell ref="A66:H66"/>
    <mergeCell ref="A44:C44"/>
    <mergeCell ref="A37:C37"/>
    <mergeCell ref="F118:G118"/>
    <mergeCell ref="A119:D119"/>
    <mergeCell ref="A102:C102"/>
    <mergeCell ref="A103:C103"/>
    <mergeCell ref="A105:C105"/>
    <mergeCell ref="A106:C106"/>
    <mergeCell ref="F117:G117"/>
    <mergeCell ref="F119:G119"/>
    <mergeCell ref="A104:C104"/>
    <mergeCell ref="A107:C107"/>
    <mergeCell ref="A126:C126"/>
    <mergeCell ref="A82:C82"/>
    <mergeCell ref="A83:C83"/>
    <mergeCell ref="A86:C86"/>
    <mergeCell ref="A87:C87"/>
    <mergeCell ref="A88:C88"/>
    <mergeCell ref="A89:C89"/>
    <mergeCell ref="A84:C84"/>
    <mergeCell ref="A110:C110"/>
    <mergeCell ref="A111:C111"/>
    <mergeCell ref="F120:G120"/>
    <mergeCell ref="A121:D121"/>
    <mergeCell ref="A112:C112"/>
    <mergeCell ref="A122:B122"/>
    <mergeCell ref="F122:G122"/>
    <mergeCell ref="A113:C113"/>
    <mergeCell ref="A114:C114"/>
    <mergeCell ref="A115:C115"/>
    <mergeCell ref="A117:D117"/>
    <mergeCell ref="A118:C118"/>
    <mergeCell ref="A38:C38"/>
    <mergeCell ref="A39:C39"/>
    <mergeCell ref="A40:C40"/>
    <mergeCell ref="A49:C49"/>
    <mergeCell ref="A50:C50"/>
    <mergeCell ref="A51:C51"/>
    <mergeCell ref="A52:C52"/>
    <mergeCell ref="A45:C45"/>
    <mergeCell ref="A46:C46"/>
    <mergeCell ref="A47:C47"/>
    <mergeCell ref="A48:C48"/>
    <mergeCell ref="A53:C53"/>
    <mergeCell ref="A54:C54"/>
    <mergeCell ref="A55:C55"/>
    <mergeCell ref="A56:C56"/>
    <mergeCell ref="A57:C57"/>
    <mergeCell ref="A58:C58"/>
    <mergeCell ref="A72:C72"/>
    <mergeCell ref="A73:C73"/>
    <mergeCell ref="A67:C67"/>
    <mergeCell ref="A68:C68"/>
    <mergeCell ref="A69:C69"/>
    <mergeCell ref="A59:C59"/>
    <mergeCell ref="A60:H60"/>
    <mergeCell ref="A61:C61"/>
    <mergeCell ref="A70:C70"/>
    <mergeCell ref="A75:C75"/>
    <mergeCell ref="A76:C76"/>
    <mergeCell ref="A62:C62"/>
    <mergeCell ref="A65:C65"/>
    <mergeCell ref="A63:C63"/>
    <mergeCell ref="A64:C64"/>
  </mergeCells>
  <printOptions/>
  <pageMargins left="0.7874015748031497" right="0.3937007874015748" top="0.3937007874015748" bottom="0.3937007874015748" header="0.35433070866141736" footer="0.2755905511811024"/>
  <pageSetup fitToHeight="15" horizontalDpi="600" verticalDpi="600" orientation="portrait" paperSize="9" scale="80" r:id="rId1"/>
  <rowBreaks count="1" manualBreakCount="1">
    <brk id="1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Бухгалтерия</cp:lastModifiedBy>
  <cp:lastPrinted>2013-12-30T08:25:45Z</cp:lastPrinted>
  <dcterms:created xsi:type="dcterms:W3CDTF">2010-08-09T11:23:33Z</dcterms:created>
  <dcterms:modified xsi:type="dcterms:W3CDTF">2014-01-09T10:46:36Z</dcterms:modified>
  <cp:category/>
  <cp:version/>
  <cp:contentType/>
  <cp:contentStatus/>
</cp:coreProperties>
</file>